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850" yWindow="30" windowWidth="19545" windowHeight="10605" tabRatio="729"/>
  </bookViews>
  <sheets>
    <sheet name="Instructions" sheetId="8" r:id="rId1"/>
    <sheet name="Definitions" sheetId="3" r:id="rId2"/>
    <sheet name="PDT Involvement" sheetId="11" r:id="rId3"/>
    <sheet name="Input &amp; Calculations" sheetId="10" r:id="rId4"/>
    <sheet name="Risk Register" sheetId="12" r:id="rId5"/>
    <sheet name="WBS Risk Matrix " sheetId="9" r:id="rId6"/>
    <sheet name="CWWBS" sheetId="13" r:id="rId7"/>
  </sheets>
  <definedNames>
    <definedName name="_xlnm._FilterDatabase" localSheetId="3" hidden="1">'Input &amp; Calculations'!$A$8:$H$20</definedName>
    <definedName name="_xlnm._FilterDatabase" localSheetId="4" hidden="1">'Risk Register'!$A$10:$U$132</definedName>
    <definedName name="_xlnm.Criteria" localSheetId="3">'Input &amp; Calculations'!$B$8:$D$8</definedName>
    <definedName name="_xlnm.Print_Area" localSheetId="1">Definitions!$A$1:$Q$15</definedName>
    <definedName name="_xlnm.Print_Area" localSheetId="3">'Input &amp; Calculations'!$A$1:$H$30</definedName>
    <definedName name="_xlnm.Print_Area" localSheetId="0">Instructions!$A$1:$N$52</definedName>
    <definedName name="_xlnm.Print_Area" localSheetId="4">'Risk Register'!$A$1:$U$134</definedName>
    <definedName name="_xlnm.Print_Area" localSheetId="5">'WBS Risk Matrix '!$A$1:$R$25</definedName>
  </definedNames>
  <calcPr calcId="125725"/>
</workbook>
</file>

<file path=xl/calcChain.xml><?xml version="1.0" encoding="utf-8"?>
<calcChain xmlns="http://schemas.openxmlformats.org/spreadsheetml/2006/main">
  <c r="F28" i="10"/>
  <c r="F27"/>
  <c r="J89"/>
  <c r="J88"/>
  <c r="J87"/>
  <c r="J86"/>
  <c r="J85"/>
  <c r="J84"/>
  <c r="J83"/>
  <c r="J82"/>
  <c r="J81"/>
  <c r="J80"/>
  <c r="J79"/>
  <c r="J78"/>
  <c r="J77"/>
  <c r="J76"/>
  <c r="J75"/>
  <c r="J74"/>
  <c r="J73"/>
  <c r="J72"/>
  <c r="J71"/>
  <c r="J70"/>
  <c r="J69"/>
  <c r="J68"/>
  <c r="J67"/>
  <c r="J66"/>
  <c r="J65"/>
  <c r="J64"/>
  <c r="J63"/>
  <c r="J62"/>
  <c r="J6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16"/>
  <c r="B3" i="11"/>
  <c r="D21" i="10"/>
  <c r="E21" s="1"/>
  <c r="D28"/>
  <c r="D27"/>
  <c r="AE30" i="12"/>
  <c r="AE31"/>
  <c r="AE32"/>
  <c r="AE29"/>
  <c r="AD30"/>
  <c r="AD31"/>
  <c r="AD32"/>
  <c r="AD29"/>
  <c r="AC30"/>
  <c r="AC31"/>
  <c r="AC32"/>
  <c r="AC29"/>
  <c r="AB30"/>
  <c r="AB31"/>
  <c r="AB32"/>
  <c r="AB29"/>
  <c r="AA30"/>
  <c r="AA31"/>
  <c r="AA32"/>
  <c r="AA29"/>
  <c r="U132"/>
  <c r="Q20" i="9" s="1"/>
  <c r="U131" i="12"/>
  <c r="P20" i="9" s="1"/>
  <c r="U130" i="12"/>
  <c r="O20" i="9" s="1"/>
  <c r="U129" i="12"/>
  <c r="N20" i="9" s="1"/>
  <c r="U128" i="12"/>
  <c r="M20" i="9" s="1"/>
  <c r="U127" i="12"/>
  <c r="L20" i="9" s="1"/>
  <c r="U126" i="12"/>
  <c r="K20" i="9" s="1"/>
  <c r="U125" i="12"/>
  <c r="J20" i="9" s="1"/>
  <c r="U124" i="12"/>
  <c r="I20" i="9" s="1"/>
  <c r="U123" i="12"/>
  <c r="H20" i="9" s="1"/>
  <c r="U122" i="12"/>
  <c r="G20" i="9" s="1"/>
  <c r="U121" i="12"/>
  <c r="F20" i="9" s="1"/>
  <c r="U120" i="12"/>
  <c r="E20" i="9" s="1"/>
  <c r="U119" i="12"/>
  <c r="D20" i="9" s="1"/>
  <c r="U117" i="12"/>
  <c r="Q19" i="9" s="1"/>
  <c r="U116" i="12"/>
  <c r="P19" i="9" s="1"/>
  <c r="U115" i="12"/>
  <c r="O19" i="9" s="1"/>
  <c r="U114" i="12"/>
  <c r="N19" i="9" s="1"/>
  <c r="U113" i="12"/>
  <c r="M19" i="9" s="1"/>
  <c r="U112" i="12"/>
  <c r="L19" i="9" s="1"/>
  <c r="U111" i="12"/>
  <c r="K19" i="9" s="1"/>
  <c r="U110" i="12"/>
  <c r="J19" i="9" s="1"/>
  <c r="U15" i="12"/>
  <c r="E13" i="9" s="1"/>
  <c r="U16" i="12"/>
  <c r="F13" i="9" s="1"/>
  <c r="U17" i="12"/>
  <c r="G13" i="9" s="1"/>
  <c r="U18" i="12"/>
  <c r="H13" i="9" s="1"/>
  <c r="U19" i="12"/>
  <c r="I13" i="9" s="1"/>
  <c r="U20" i="12"/>
  <c r="J13" i="9" s="1"/>
  <c r="U21" i="12"/>
  <c r="K13" i="9" s="1"/>
  <c r="U22" i="12"/>
  <c r="L13" i="9" s="1"/>
  <c r="U23" i="12"/>
  <c r="M13" i="9" s="1"/>
  <c r="U24" i="12"/>
  <c r="N13" i="9" s="1"/>
  <c r="U25" i="12"/>
  <c r="O13" i="9" s="1"/>
  <c r="U26" i="12"/>
  <c r="P13" i="9" s="1"/>
  <c r="U27" i="12"/>
  <c r="Q13" i="9" s="1"/>
  <c r="U29" i="12"/>
  <c r="D14" i="9" s="1"/>
  <c r="U30" i="12"/>
  <c r="E14" i="9" s="1"/>
  <c r="U31" i="12"/>
  <c r="F14" i="9" s="1"/>
  <c r="U32" i="12"/>
  <c r="G14" i="9" s="1"/>
  <c r="U33" i="12"/>
  <c r="H14" i="9" s="1"/>
  <c r="U34" i="12"/>
  <c r="I14" i="9" s="1"/>
  <c r="U35" i="12"/>
  <c r="J14" i="9" s="1"/>
  <c r="U36" i="12"/>
  <c r="K14" i="9" s="1"/>
  <c r="U37" i="12"/>
  <c r="L14" i="9" s="1"/>
  <c r="U38" i="12"/>
  <c r="M14" i="9" s="1"/>
  <c r="U39" i="12"/>
  <c r="N14" i="9" s="1"/>
  <c r="U40" i="12"/>
  <c r="O14" i="9" s="1"/>
  <c r="U41" i="12"/>
  <c r="P14" i="9" s="1"/>
  <c r="U42" i="12"/>
  <c r="Q14" i="9" s="1"/>
  <c r="U44" i="12"/>
  <c r="D15" i="9" s="1"/>
  <c r="U45" i="12"/>
  <c r="E15" i="9" s="1"/>
  <c r="U46" i="12"/>
  <c r="F15" i="9" s="1"/>
  <c r="U47" i="12"/>
  <c r="G15" i="9" s="1"/>
  <c r="U48" i="12"/>
  <c r="H15" i="9" s="1"/>
  <c r="U49" i="12"/>
  <c r="I15" i="9" s="1"/>
  <c r="U50" i="12"/>
  <c r="J15" i="9" s="1"/>
  <c r="U51" i="12"/>
  <c r="K15" i="9" s="1"/>
  <c r="U52" i="12"/>
  <c r="L15" i="9" s="1"/>
  <c r="U53" i="12"/>
  <c r="M15" i="9" s="1"/>
  <c r="U54" i="12"/>
  <c r="N15" i="9" s="1"/>
  <c r="U55" i="12"/>
  <c r="O15" i="9" s="1"/>
  <c r="U56" i="12"/>
  <c r="P15" i="9" s="1"/>
  <c r="U57" i="12"/>
  <c r="Q15" i="9" s="1"/>
  <c r="U59" i="12"/>
  <c r="D16" i="9" s="1"/>
  <c r="U60" i="12"/>
  <c r="E16" i="9" s="1"/>
  <c r="U61" i="12"/>
  <c r="F16" i="9" s="1"/>
  <c r="U62" i="12"/>
  <c r="G16" i="9" s="1"/>
  <c r="U63" i="12"/>
  <c r="H16" i="9" s="1"/>
  <c r="U64" i="12"/>
  <c r="I16" i="9" s="1"/>
  <c r="U65" i="12"/>
  <c r="J16" i="9" s="1"/>
  <c r="U66" i="12"/>
  <c r="K16" i="9" s="1"/>
  <c r="U67" i="12"/>
  <c r="L16" i="9" s="1"/>
  <c r="U68" i="12"/>
  <c r="M16" i="9" s="1"/>
  <c r="U69" i="12"/>
  <c r="N16" i="9" s="1"/>
  <c r="U70" i="12"/>
  <c r="O16" i="9" s="1"/>
  <c r="U71" i="12"/>
  <c r="P16" i="9" s="1"/>
  <c r="U72" i="12"/>
  <c r="Q16" i="9" s="1"/>
  <c r="U74" i="12"/>
  <c r="D17" i="9" s="1"/>
  <c r="U75" i="12"/>
  <c r="E17" i="9" s="1"/>
  <c r="U76" i="12"/>
  <c r="F17" i="9" s="1"/>
  <c r="U77" i="12"/>
  <c r="G17" i="9" s="1"/>
  <c r="U78" i="12"/>
  <c r="H17" i="9" s="1"/>
  <c r="U79" i="12"/>
  <c r="I17" i="9" s="1"/>
  <c r="U80" i="12"/>
  <c r="J17" i="9" s="1"/>
  <c r="U81" i="12"/>
  <c r="K17" i="9" s="1"/>
  <c r="U82" i="12"/>
  <c r="L17" i="9" s="1"/>
  <c r="U83" i="12"/>
  <c r="M17" i="9" s="1"/>
  <c r="U84" i="12"/>
  <c r="N17" i="9" s="1"/>
  <c r="U85" i="12"/>
  <c r="O17" i="9" s="1"/>
  <c r="U86" i="12"/>
  <c r="P17" i="9" s="1"/>
  <c r="U87" i="12"/>
  <c r="Q17" i="9" s="1"/>
  <c r="U89" i="12"/>
  <c r="D18" i="9" s="1"/>
  <c r="U90" i="12"/>
  <c r="E18" i="9" s="1"/>
  <c r="U91" i="12"/>
  <c r="F18" i="9" s="1"/>
  <c r="U92" i="12"/>
  <c r="G18" i="9" s="1"/>
  <c r="U93" i="12"/>
  <c r="H18" i="9" s="1"/>
  <c r="U94" i="12"/>
  <c r="I18" i="9" s="1"/>
  <c r="U95" i="12"/>
  <c r="J18" i="9" s="1"/>
  <c r="U96" i="12"/>
  <c r="K18" i="9" s="1"/>
  <c r="U97" i="12"/>
  <c r="L18" i="9" s="1"/>
  <c r="U98" i="12"/>
  <c r="M18" i="9" s="1"/>
  <c r="U99" i="12"/>
  <c r="N18" i="9" s="1"/>
  <c r="U100" i="12"/>
  <c r="O18" i="9" s="1"/>
  <c r="U101" i="12"/>
  <c r="P18" i="9" s="1"/>
  <c r="U102" i="12"/>
  <c r="Q18" i="9" s="1"/>
  <c r="U104" i="12"/>
  <c r="D19" i="9" s="1"/>
  <c r="U105" i="12"/>
  <c r="E19" i="9" s="1"/>
  <c r="U106" i="12"/>
  <c r="F19" i="9" s="1"/>
  <c r="U107" i="12"/>
  <c r="G19" i="9" s="1"/>
  <c r="U108" i="12"/>
  <c r="H19" i="9" s="1"/>
  <c r="U109" i="12"/>
  <c r="I19" i="9" s="1"/>
  <c r="U14" i="12"/>
  <c r="D13" i="9" s="1"/>
  <c r="Y26" i="12"/>
  <c r="B42" s="1"/>
  <c r="Y25"/>
  <c r="B41" s="1"/>
  <c r="Y24"/>
  <c r="B40" s="1"/>
  <c r="Y23"/>
  <c r="B54" s="1"/>
  <c r="Y22"/>
  <c r="B38" s="1"/>
  <c r="Y21"/>
  <c r="B52" s="1"/>
  <c r="Y20"/>
  <c r="B36" s="1"/>
  <c r="Y19"/>
  <c r="B50" s="1"/>
  <c r="Y18"/>
  <c r="B34" s="1"/>
  <c r="Y17"/>
  <c r="B48" s="1"/>
  <c r="Y16"/>
  <c r="B32" s="1"/>
  <c r="Y15"/>
  <c r="B46" s="1"/>
  <c r="Y14"/>
  <c r="B30" s="1"/>
  <c r="Y13"/>
  <c r="B29" s="1"/>
  <c r="I5"/>
  <c r="A3"/>
  <c r="A2"/>
  <c r="A1"/>
  <c r="B1" i="11"/>
  <c r="B2"/>
  <c r="A3" i="9"/>
  <c r="A2"/>
  <c r="A1"/>
  <c r="Q6"/>
  <c r="P6"/>
  <c r="O6"/>
  <c r="N6"/>
  <c r="M6"/>
  <c r="L6"/>
  <c r="K6"/>
  <c r="J6"/>
  <c r="I6"/>
  <c r="H6"/>
  <c r="G6"/>
  <c r="F6"/>
  <c r="E6"/>
  <c r="D6"/>
  <c r="D26" i="10" l="1"/>
  <c r="B27" i="12"/>
  <c r="B25"/>
  <c r="B23"/>
  <c r="B21"/>
  <c r="B19"/>
  <c r="B17"/>
  <c r="B15"/>
  <c r="B14"/>
  <c r="B26"/>
  <c r="B24"/>
  <c r="B22"/>
  <c r="B20"/>
  <c r="B18"/>
  <c r="B16"/>
  <c r="B104"/>
  <c r="B116"/>
  <c r="B114"/>
  <c r="B112"/>
  <c r="B110"/>
  <c r="B108"/>
  <c r="B106"/>
  <c r="B119"/>
  <c r="B131"/>
  <c r="B129"/>
  <c r="B127"/>
  <c r="B125"/>
  <c r="B123"/>
  <c r="B121"/>
  <c r="B117"/>
  <c r="B115"/>
  <c r="B113"/>
  <c r="B111"/>
  <c r="B109"/>
  <c r="B107"/>
  <c r="B105"/>
  <c r="B132"/>
  <c r="B130"/>
  <c r="B128"/>
  <c r="B126"/>
  <c r="B124"/>
  <c r="B122"/>
  <c r="B120"/>
  <c r="B102"/>
  <c r="B100"/>
  <c r="B98"/>
  <c r="B96"/>
  <c r="B94"/>
  <c r="B92"/>
  <c r="B90"/>
  <c r="B89"/>
  <c r="B101"/>
  <c r="B99"/>
  <c r="B97"/>
  <c r="B95"/>
  <c r="B93"/>
  <c r="B91"/>
  <c r="B84"/>
  <c r="B74"/>
  <c r="B86"/>
  <c r="B82"/>
  <c r="B80"/>
  <c r="B78"/>
  <c r="B76"/>
  <c r="B72"/>
  <c r="B87"/>
  <c r="B85"/>
  <c r="B83"/>
  <c r="B81"/>
  <c r="B79"/>
  <c r="B77"/>
  <c r="B75"/>
  <c r="B71"/>
  <c r="B69"/>
  <c r="B67"/>
  <c r="B65"/>
  <c r="B63"/>
  <c r="B61"/>
  <c r="B59"/>
  <c r="B70"/>
  <c r="B68"/>
  <c r="B66"/>
  <c r="B64"/>
  <c r="B62"/>
  <c r="B60"/>
  <c r="B33"/>
  <c r="B37"/>
  <c r="B57"/>
  <c r="B55"/>
  <c r="B53"/>
  <c r="B51"/>
  <c r="B49"/>
  <c r="B47"/>
  <c r="B45"/>
  <c r="B39"/>
  <c r="B35"/>
  <c r="B31"/>
  <c r="B44"/>
  <c r="B56"/>
  <c r="Q23" i="9"/>
  <c r="Q24" s="1"/>
  <c r="P23"/>
  <c r="P24" s="1"/>
  <c r="O23"/>
  <c r="O24" s="1"/>
  <c r="N23"/>
  <c r="N24" s="1"/>
  <c r="M23"/>
  <c r="M24" s="1"/>
  <c r="L23"/>
  <c r="L24" s="1"/>
  <c r="K23"/>
  <c r="K24" s="1"/>
  <c r="J23"/>
  <c r="J24" s="1"/>
  <c r="I23"/>
  <c r="I24" s="1"/>
  <c r="H23"/>
  <c r="H24" s="1"/>
  <c r="G23"/>
  <c r="G24" s="1"/>
  <c r="F23"/>
  <c r="F24" s="1"/>
  <c r="E23"/>
  <c r="E24" s="1"/>
  <c r="D23"/>
  <c r="D24" s="1"/>
  <c r="B20"/>
  <c r="A118" i="12" s="1"/>
  <c r="B19" i="9"/>
  <c r="A103" i="12" s="1"/>
  <c r="B18" i="9"/>
  <c r="A88" i="12" s="1"/>
  <c r="B17" i="9"/>
  <c r="A73" i="12" s="1"/>
  <c r="B16" i="9"/>
  <c r="A58" i="12" s="1"/>
  <c r="B15" i="9"/>
  <c r="A43" i="12" s="1"/>
  <c r="B14" i="9"/>
  <c r="A28" i="12" s="1"/>
  <c r="B13" i="9"/>
  <c r="A13" i="12" s="1"/>
  <c r="D29" i="10" l="1"/>
  <c r="F12"/>
  <c r="G12" s="1"/>
  <c r="H12" s="1"/>
  <c r="F20"/>
  <c r="G20" s="1"/>
  <c r="H20" s="1"/>
  <c r="F10"/>
  <c r="G10" s="1"/>
  <c r="F13"/>
  <c r="G13" s="1"/>
  <c r="H13" s="1"/>
  <c r="F17"/>
  <c r="G17" s="1"/>
  <c r="H17" s="1"/>
  <c r="F21"/>
  <c r="G21" s="1"/>
  <c r="H21" s="1"/>
  <c r="F14"/>
  <c r="G14" s="1"/>
  <c r="H14" s="1"/>
  <c r="F18"/>
  <c r="G18" s="1"/>
  <c r="H18" s="1"/>
  <c r="F22"/>
  <c r="G22" s="1"/>
  <c r="F11"/>
  <c r="G11" s="1"/>
  <c r="H11" s="1"/>
  <c r="F15"/>
  <c r="G15" s="1"/>
  <c r="H15" s="1"/>
  <c r="F19"/>
  <c r="G19" s="1"/>
  <c r="H19" s="1"/>
  <c r="F23"/>
  <c r="G23" s="1"/>
  <c r="F16"/>
  <c r="G16" s="1"/>
  <c r="H16" s="1"/>
  <c r="G26" l="1"/>
  <c r="F26" s="1"/>
  <c r="H22"/>
  <c r="H27" s="1"/>
  <c r="G27"/>
  <c r="H10"/>
  <c r="H26" s="1"/>
  <c r="G28" l="1"/>
  <c r="G29" l="1"/>
  <c r="H23"/>
  <c r="H28" s="1"/>
  <c r="H29" s="1"/>
</calcChain>
</file>

<file path=xl/sharedStrings.xml><?xml version="1.0" encoding="utf-8"?>
<sst xmlns="http://schemas.openxmlformats.org/spreadsheetml/2006/main" count="586" uniqueCount="307">
  <si>
    <t>Volatile Commodities</t>
  </si>
  <si>
    <t>WBS</t>
  </si>
  <si>
    <t>Total</t>
  </si>
  <si>
    <t>Contract Cost</t>
  </si>
  <si>
    <t>Quantities</t>
  </si>
  <si>
    <t>Total Construction Estimate</t>
  </si>
  <si>
    <t>Term</t>
  </si>
  <si>
    <t>Definition</t>
  </si>
  <si>
    <t>Typical Risk Elements</t>
  </si>
  <si>
    <t>Project Scope</t>
  </si>
  <si>
    <t>Construction Complexity</t>
  </si>
  <si>
    <t xml:space="preserve">Cost Estimating Method </t>
  </si>
  <si>
    <t>Factors that can introduce risk to items listed in the Selected Work Breakdown Structure Items.
The ones listed are the most typical for Civil Works Projects.  These Risk Elements should be reviewed and established for each project.</t>
  </si>
  <si>
    <t>Weighted Summation</t>
  </si>
  <si>
    <t>External Project Risks</t>
  </si>
  <si>
    <t>Fabrication &amp; Project Installed Equipment</t>
  </si>
  <si>
    <t>Instructions:</t>
  </si>
  <si>
    <t>Terminology</t>
  </si>
  <si>
    <t>• Level of confidence in the quantities?  
• Possibility for increase in quantities?  
• Appropriate method used to calculate quantities?  
• Enough information to calculate the quantities?
• Calculated quantities check between designer and cost estimator?</t>
  </si>
  <si>
    <t xml:space="preserve">• Materials  or equipment subject to fluctuation?  </t>
  </si>
  <si>
    <t>• Project accomplish intent?  
• Level of detail in design?  
• Investigations remain to finalize design?  
• Designer confidence in scope of work?
• What are assumptions made?  
• Opportunities for scope to change (materials, details, etc.) during design?</t>
  </si>
  <si>
    <t>• Political influences and affect on project?  
• Adverse weather affect project?
• What can impact project schedule?  
• Changes to project schedule affect quality?</t>
  </si>
  <si>
    <t>Risk Analysis  
ER 1110-2-1302, 15 Sep 08, page 19</t>
  </si>
  <si>
    <t>a.  Cost risk analysis is the process of identifying and measuring the cost impact of project uncertainties on the estimated TPC.  It shall be accomplished as a joint analysis between the cost engineer and the designers or appropriate PDT members that have specific knowledge and expertise on all possible project risks.
   (1)  PDTs are required to prepare a formal cost risk analysis for all decision documents requiring Congressional authorization for projects exceeding $40 million (TPC)(see appendix B).  Where cost risk analysis is required, it is anticipated that the cost risk analysis will be performed once the recommended plan is identified prior to the alternative formulation briefing milestone.</t>
  </si>
  <si>
    <t>Marginal</t>
  </si>
  <si>
    <t>Significant</t>
  </si>
  <si>
    <t>Critical</t>
  </si>
  <si>
    <t>Crisis</t>
  </si>
  <si>
    <t>Risk Level</t>
  </si>
  <si>
    <t>Acquisition Strategy</t>
  </si>
  <si>
    <t>• Reliability of quotes or Cost Book?  
• Assumptions made and affect on cost estimate?
• Confidence of crews and production rates?
• Site accessibility, delays?
• Prime &amp; Subcontractors  appropriately identified?  
• Markups reasonable?</t>
  </si>
  <si>
    <t xml:space="preserve"> </t>
  </si>
  <si>
    <t>These are items from the estimate's Work Breakdown Structure, either broad or detailed, that are believed to contain some risk.  
The cost estimator defines the Work Breakdown Structure.  It is recommended that the PDT select the appropriate Selected Work Breakdown Structure Items and considers all Features.  
Focus should be placed on the items with the significant risks.  Appropriately identifying the Selected Work Breakdown Structure Items will lead to a more confident development of contingency.</t>
  </si>
  <si>
    <t>Weighted %</t>
  </si>
  <si>
    <t>% Contingency</t>
  </si>
  <si>
    <t>Very Likely</t>
  </si>
  <si>
    <t>Likely</t>
  </si>
  <si>
    <t>Unlikely</t>
  </si>
  <si>
    <t>Very Unlikely</t>
  </si>
  <si>
    <t>Concerns</t>
  </si>
  <si>
    <t>Meeting Date:</t>
  </si>
  <si>
    <t>PDT Members</t>
  </si>
  <si>
    <t>Construction:</t>
  </si>
  <si>
    <t>Cost Engineering:</t>
  </si>
  <si>
    <t>Contracting:</t>
  </si>
  <si>
    <t>Operations:</t>
  </si>
  <si>
    <t>Real Estate:</t>
  </si>
  <si>
    <t>Relocations:</t>
  </si>
  <si>
    <t>Negligible</t>
  </si>
  <si>
    <t>Likelihood</t>
  </si>
  <si>
    <t>Impact</t>
  </si>
  <si>
    <t>Risk Element</t>
  </si>
  <si>
    <t>PS-1</t>
  </si>
  <si>
    <t>Pull Down Menus</t>
  </si>
  <si>
    <t>WBS Item</t>
  </si>
  <si>
    <t>PS-2</t>
  </si>
  <si>
    <t>PS-3</t>
  </si>
  <si>
    <t>PS-4</t>
  </si>
  <si>
    <t>PS-5</t>
  </si>
  <si>
    <t>PS-6</t>
  </si>
  <si>
    <t>AS-1</t>
  </si>
  <si>
    <t>AS-2</t>
  </si>
  <si>
    <t>AS-3</t>
  </si>
  <si>
    <t>AS-4</t>
  </si>
  <si>
    <t>AS-5</t>
  </si>
  <si>
    <t>AS-6</t>
  </si>
  <si>
    <t>CC-1</t>
  </si>
  <si>
    <t>CC-2</t>
  </si>
  <si>
    <t>CC-3</t>
  </si>
  <si>
    <t>CC-4</t>
  </si>
  <si>
    <t>CC-5</t>
  </si>
  <si>
    <t>CC-6</t>
  </si>
  <si>
    <t>VC-1</t>
  </si>
  <si>
    <t>VC-2</t>
  </si>
  <si>
    <t>VC-3</t>
  </si>
  <si>
    <t>VC-4</t>
  </si>
  <si>
    <t>VC-5</t>
  </si>
  <si>
    <t>VC-6</t>
  </si>
  <si>
    <t>Q-1</t>
  </si>
  <si>
    <t>Q-2</t>
  </si>
  <si>
    <t>Q-3</t>
  </si>
  <si>
    <t>Q-4</t>
  </si>
  <si>
    <t>Q-5</t>
  </si>
  <si>
    <t>Q-6</t>
  </si>
  <si>
    <t>Q-7</t>
  </si>
  <si>
    <t>FI-1</t>
  </si>
  <si>
    <t>FI-2</t>
  </si>
  <si>
    <t>FI-3</t>
  </si>
  <si>
    <t>FI-4</t>
  </si>
  <si>
    <t>FI-5</t>
  </si>
  <si>
    <t>FI-6</t>
  </si>
  <si>
    <t>CE-1</t>
  </si>
  <si>
    <t>CE-2</t>
  </si>
  <si>
    <t>CE-3</t>
  </si>
  <si>
    <t>CE-4</t>
  </si>
  <si>
    <t>CE-5</t>
  </si>
  <si>
    <t>CE-6</t>
  </si>
  <si>
    <t>EX-1</t>
  </si>
  <si>
    <t>EX-2</t>
  </si>
  <si>
    <t>EX-3</t>
  </si>
  <si>
    <t>EX-4</t>
  </si>
  <si>
    <t>EX-5</t>
  </si>
  <si>
    <t>EX-6</t>
  </si>
  <si>
    <t>PS-7</t>
  </si>
  <si>
    <t>PS-8</t>
  </si>
  <si>
    <t>PS-9</t>
  </si>
  <si>
    <t>PS-10</t>
  </si>
  <si>
    <t>PS-11</t>
  </si>
  <si>
    <t>PS-12</t>
  </si>
  <si>
    <t>PS-13</t>
  </si>
  <si>
    <t>PS-14</t>
  </si>
  <si>
    <t>AS-7</t>
  </si>
  <si>
    <t>AS-8</t>
  </si>
  <si>
    <t>AS-9</t>
  </si>
  <si>
    <t>AS-10</t>
  </si>
  <si>
    <t>AS-11</t>
  </si>
  <si>
    <t>AS-12</t>
  </si>
  <si>
    <t>AS-13</t>
  </si>
  <si>
    <t>AS-14</t>
  </si>
  <si>
    <t>CC-7</t>
  </si>
  <si>
    <t>CC-8</t>
  </si>
  <si>
    <t>CC-9</t>
  </si>
  <si>
    <t>CC-10</t>
  </si>
  <si>
    <t>CC-11</t>
  </si>
  <si>
    <t>CC-12</t>
  </si>
  <si>
    <t>CC-13</t>
  </si>
  <si>
    <t>CC-14</t>
  </si>
  <si>
    <t>VC-7</t>
  </si>
  <si>
    <t>VC-8</t>
  </si>
  <si>
    <t>VC-9</t>
  </si>
  <si>
    <t>VC-10</t>
  </si>
  <si>
    <t>VC-11</t>
  </si>
  <si>
    <t>VC-12</t>
  </si>
  <si>
    <t>VC-13</t>
  </si>
  <si>
    <t>VC-14</t>
  </si>
  <si>
    <t>Q-8</t>
  </si>
  <si>
    <t>Q-9</t>
  </si>
  <si>
    <t>Q-10</t>
  </si>
  <si>
    <t>Q-11</t>
  </si>
  <si>
    <t>Q-12</t>
  </si>
  <si>
    <t>Q-13</t>
  </si>
  <si>
    <t>Q-14</t>
  </si>
  <si>
    <t>FI-7</t>
  </si>
  <si>
    <t>FI-8</t>
  </si>
  <si>
    <t>FI-9</t>
  </si>
  <si>
    <t>FI-10</t>
  </si>
  <si>
    <t>FI-11</t>
  </si>
  <si>
    <t>FI-12</t>
  </si>
  <si>
    <t>FI-13</t>
  </si>
  <si>
    <t>FI-14</t>
  </si>
  <si>
    <t>CE-7</t>
  </si>
  <si>
    <t>CE-8</t>
  </si>
  <si>
    <t>CE-9</t>
  </si>
  <si>
    <t>CE-10</t>
  </si>
  <si>
    <t>CE-11</t>
  </si>
  <si>
    <t>CE-12</t>
  </si>
  <si>
    <t>CE-13</t>
  </si>
  <si>
    <t>CE-14</t>
  </si>
  <si>
    <t>EX-7</t>
  </si>
  <si>
    <t>EX-8</t>
  </si>
  <si>
    <t>EX-9</t>
  </si>
  <si>
    <t>EX-10</t>
  </si>
  <si>
    <t>EX-11</t>
  </si>
  <si>
    <t>EX-12</t>
  </si>
  <si>
    <t>EX-13</t>
  </si>
  <si>
    <t>EX-14</t>
  </si>
  <si>
    <t>1.  Fill in the appropriate team members names and office.  The list is an example and is subject to change per project.</t>
  </si>
  <si>
    <t>No action is needed on this worksheet.  All values self-populate.  The WBS Risk Matrix serves as a summary.</t>
  </si>
  <si>
    <t>1.  Return to this worksheet to see the calculated results.  
     No other input is needed on this sheet.  All calculations occur from input values from other worksheets.</t>
  </si>
  <si>
    <r>
      <t xml:space="preserve">A number in column A is designated to reflect each </t>
    </r>
    <r>
      <rPr>
        <b/>
        <sz val="10"/>
        <color theme="1"/>
        <rFont val="Arial"/>
        <family val="2"/>
      </rPr>
      <t>Risk Element.</t>
    </r>
  </si>
  <si>
    <r>
      <t xml:space="preserve">3.  Select the </t>
    </r>
    <r>
      <rPr>
        <b/>
        <sz val="10"/>
        <color theme="1"/>
        <rFont val="Arial"/>
        <family val="2"/>
      </rPr>
      <t>Likelihood</t>
    </r>
    <r>
      <rPr>
        <sz val="10"/>
        <color theme="1"/>
        <rFont val="Arial"/>
        <family val="2"/>
      </rPr>
      <t xml:space="preserve"> from the pull down menu in column Q:R.</t>
    </r>
  </si>
  <si>
    <r>
      <t>4.  Select the</t>
    </r>
    <r>
      <rPr>
        <b/>
        <sz val="10"/>
        <color theme="1"/>
        <rFont val="Arial"/>
        <family val="2"/>
      </rPr>
      <t xml:space="preserve"> Impact</t>
    </r>
    <r>
      <rPr>
        <sz val="10"/>
        <color theme="1"/>
        <rFont val="Arial"/>
        <family val="2"/>
      </rPr>
      <t xml:space="preserve"> for the pull down menu in column S:T.</t>
    </r>
  </si>
  <si>
    <t>2. Input meeting date.</t>
  </si>
  <si>
    <t>Very LIKELY</t>
  </si>
  <si>
    <t>LIKELY</t>
  </si>
  <si>
    <t>Abbreviated Risk Analysis</t>
  </si>
  <si>
    <t>PDT Involvement Worksheet:</t>
  </si>
  <si>
    <t>Input &amp; Calculations Worksheet:</t>
  </si>
  <si>
    <t>Risk Register Worksheet:</t>
  </si>
  <si>
    <t>WBS Risk Matrix Worksheet:</t>
  </si>
  <si>
    <t>NAME</t>
  </si>
  <si>
    <r>
      <rPr>
        <b/>
        <sz val="12"/>
        <color rgb="FF0000FF"/>
        <rFont val="Arial"/>
        <family val="2"/>
      </rPr>
      <t>Blue</t>
    </r>
    <r>
      <rPr>
        <sz val="10"/>
        <color theme="1"/>
        <rFont val="Arial"/>
        <family val="2"/>
      </rPr>
      <t xml:space="preserve"> text indicates items to be populated by the user.</t>
    </r>
  </si>
  <si>
    <r>
      <rPr>
        <b/>
        <sz val="12"/>
        <color theme="1"/>
        <rFont val="Arial"/>
        <family val="2"/>
      </rPr>
      <t>Black</t>
    </r>
    <r>
      <rPr>
        <sz val="10"/>
        <color theme="1"/>
        <rFont val="Arial"/>
        <family val="2"/>
      </rPr>
      <t xml:space="preserve"> text indicates items not to be altered by the user.</t>
    </r>
  </si>
  <si>
    <t xml:space="preserve">General note:    </t>
  </si>
  <si>
    <t>Item Name</t>
  </si>
  <si>
    <t>$ Contingency</t>
  </si>
  <si>
    <t>Weight</t>
  </si>
  <si>
    <t>(Typical Recommended)</t>
  </si>
  <si>
    <t>Engineering &amp; Design:</t>
  </si>
  <si>
    <t>Project Management:</t>
  </si>
  <si>
    <t>• Established contracting plan - unclear?  
• Accelerated schedule or harsh weather schedule?
• 8a - Small Business contractor likely?
• Affect on subcontracting?
• Design-build?</t>
  </si>
  <si>
    <t>Civil Works Work Breakdown Structure</t>
  </si>
  <si>
    <t>(CWWBS)</t>
  </si>
  <si>
    <t>Reference ETL 110-2-573  03 Sep 08, Table 2-1.</t>
  </si>
  <si>
    <t>01   LANDS AND DAMAGES</t>
  </si>
  <si>
    <t>01 18 GENERAL REVALUATION REPORT (GRR)</t>
  </si>
  <si>
    <t>01 19 LIMITED REVALUATION REPORT (LRR)</t>
  </si>
  <si>
    <t>01 20 PROJECT DESIGN MEMORANDUM</t>
  </si>
  <si>
    <t>01 21 FEATURE DESIGN MEMORANDUM</t>
  </si>
  <si>
    <t>01 23 CONSTRUCTION CONTRACT(S) DOCUMENTS</t>
  </si>
  <si>
    <t>02   RELOCATIONS</t>
  </si>
  <si>
    <t>02 01 ROADS, Construction Activities</t>
  </si>
  <si>
    <t>02 02 RAILROADS, Construction Activities</t>
  </si>
  <si>
    <t>02 03 CEMETERIES, UTILITIES, AND STRUCTURES, Construction Activities</t>
  </si>
  <si>
    <t>03  RESERVOIRS</t>
  </si>
  <si>
    <t>04  DAMS</t>
  </si>
  <si>
    <t>04 01 MAIN DAM</t>
  </si>
  <si>
    <t>04 02 SPILLWAY</t>
  </si>
  <si>
    <t>04 03 OUTLET WORKS</t>
  </si>
  <si>
    <t>04 04 POWER INTAKE WORKS</t>
  </si>
  <si>
    <t>04 05 AUXILIARY DAMS</t>
  </si>
  <si>
    <t>04 06 MUNICIPAL AND INDUSTRIAL WATER DELIVERY FACILITIES</t>
  </si>
  <si>
    <t>05 LOCKS</t>
  </si>
  <si>
    <t>06 FISH AND WILDLIFE FACILITIES</t>
  </si>
  <si>
    <t>06 01 FISH FACILITIES AT DAMS</t>
  </si>
  <si>
    <t>06 02 FISH HATCHERY, (Including Trapping and Release Facilities)</t>
  </si>
  <si>
    <t>06 03 WILDLIFE FACILITIES AND SANCTUARIES</t>
  </si>
  <si>
    <t>07 POWER PLANT</t>
  </si>
  <si>
    <t>07 01 POWERHOUSE</t>
  </si>
  <si>
    <t>07 02 TURBINES AND GENERATORS</t>
  </si>
  <si>
    <t>07 03 ACCESSORY ELECTRICAL EQUIPMENT</t>
  </si>
  <si>
    <t>07 04 MISCELLANEOUS POWER PLANT EQUIPMENT</t>
  </si>
  <si>
    <t>07 05 TAILRACE</t>
  </si>
  <si>
    <t>07 06 SWITCHYARD</t>
  </si>
  <si>
    <t>08 ROADS, RAILROADS, AND BRIDGES</t>
  </si>
  <si>
    <t>08 01 ROADS</t>
  </si>
  <si>
    <t>08 02 RAILROADS</t>
  </si>
  <si>
    <t>09 CHANNELS AND CANALS (Except Navigation Ports and Harbors)</t>
  </si>
  <si>
    <t>09 01 CHANNELS</t>
  </si>
  <si>
    <t>09 02 CANALS</t>
  </si>
  <si>
    <t>10 BREAKWATERS AND SEAWALLS</t>
  </si>
  <si>
    <t>11 LEVEES AND FLOODWALLS</t>
  </si>
  <si>
    <t>11 01 LEVEES</t>
  </si>
  <si>
    <t>11 02 FLOODWALLS</t>
  </si>
  <si>
    <t>12 NAVIGATION, PORTS AND HARBORS</t>
  </si>
  <si>
    <t>12 01 PORTS</t>
  </si>
  <si>
    <t>12 02 HARBORS</t>
  </si>
  <si>
    <t>13 PUMPING PLANT</t>
  </si>
  <si>
    <t>14 RECREATION FACILITIES</t>
  </si>
  <si>
    <t>15 FLOODWAY CONTROL AND DIVERSION STRUCTURES</t>
  </si>
  <si>
    <t>16 BANK STABILIZATION</t>
  </si>
  <si>
    <t>17 BEACH REPLENISHMENT</t>
  </si>
  <si>
    <t>18 CULTURAL RESOURCE PRESERVATION</t>
  </si>
  <si>
    <t>19 BUILDINGS, GROUNDS, AND UTILITIES</t>
  </si>
  <si>
    <t>20 PERMANENT OPERATING EQUIPMENT</t>
  </si>
  <si>
    <t>30 PLANNING, ENGINEERING, AND DESIGN</t>
  </si>
  <si>
    <t>30 11 PROJECT COOPERATION AGREEMENT</t>
  </si>
  <si>
    <t>30 12 PROJECT MANAGEMENT PLAN</t>
  </si>
  <si>
    <t>30 18 GENERAL REEVALUATION REPORT (GRR)</t>
  </si>
  <si>
    <t>30 19 LIMITED REEVALUATION REPORT (LRR)</t>
  </si>
  <si>
    <t>30 20 PROJECT DESIGN MEMORANDUM</t>
  </si>
  <si>
    <t>30 21 FEATURE DESIGN MEMORANDUM</t>
  </si>
  <si>
    <t>30 23 CONSTRUCTION CONTRACT(S) DOCUMENTS</t>
  </si>
  <si>
    <t>30 24 VALUE ENGINEERING ANALYSIS DOCUMENTS</t>
  </si>
  <si>
    <t>30 25 PROJECT OR FUNCTIONAL ELEMENT CLOSEOUT</t>
  </si>
  <si>
    <t>30 26 PROGRAMS AND PROJECT MANAGEMENT DOCUMENTS</t>
  </si>
  <si>
    <t>31 CONSTRUCTION MANAGEMENT</t>
  </si>
  <si>
    <t>31 12 PROJECT MANAGEMENT PLAN</t>
  </si>
  <si>
    <t>31 23 CONSTRUCTION CONTRACT(S) DOCUMENTS</t>
  </si>
  <si>
    <t>31 26 PROGRAMS AND PROJECT MANAGEMENT DOCUMENTS</t>
  </si>
  <si>
    <t>32 HAZARDOUS AND TOXIC WASTE</t>
  </si>
  <si>
    <t>32 01 MOB, DEMOB &amp; PREPARATORY WORK</t>
  </si>
  <si>
    <t>32 02 SYSTEMS STARTUP/OPERATIONS/MAINTENANCE</t>
  </si>
  <si>
    <t>32 03 INSTITUTIONAL ACTIONS</t>
  </si>
  <si>
    <t>32 04 SURFACE WATER CONTROL</t>
  </si>
  <si>
    <t>32 05 COLLECTION &amp; INJECTION OF GROUND WATER</t>
  </si>
  <si>
    <t>32 06 COLLECTION &amp; DISPOSAL OF WASTES</t>
  </si>
  <si>
    <t>32 07 CONTAIN &amp; RESTORE CONTAMINATED GROUND WATER</t>
  </si>
  <si>
    <t>32 08 CONTAINMENT FOR WASTES</t>
  </si>
  <si>
    <t>32 10 TREAT-WASTES/CONTAMINATED SOIL &amp; WATER</t>
  </si>
  <si>
    <t>32 11 AIR POLLUTION AND LANDFILL GAS CONTROL</t>
  </si>
  <si>
    <t>32 12 INNOVATIVE TECHNOLOGIES</t>
  </si>
  <si>
    <t>32 13 SUPPORTING FACILITIES</t>
  </si>
  <si>
    <t>32 14 PRIME CONTRACTOR'S INDIRECT COST</t>
  </si>
  <si>
    <t>Construction Management</t>
  </si>
  <si>
    <t>Planning, Engineering, &amp; Design</t>
  </si>
  <si>
    <t>Total Construction Management</t>
  </si>
  <si>
    <t>Total Planning, Engineering &amp; Design</t>
  </si>
  <si>
    <t>CWWBS Worksheet:</t>
  </si>
  <si>
    <t>This worksheet is for reference only.</t>
  </si>
  <si>
    <r>
      <t xml:space="preserve">PDT Discussions &amp; Conclusions
</t>
    </r>
    <r>
      <rPr>
        <b/>
        <sz val="10"/>
        <rFont val="Arial"/>
        <family val="2"/>
      </rPr>
      <t>(Include logic &amp; justification for choice of Likelihood &amp; Impact)</t>
    </r>
  </si>
  <si>
    <t>1.  Per ER 1110-1-1300, 26 Mar 93, Section 9.d.(3): "…The cost engineer has the responsibility for application of contingencies to properly 
     weight the uncertainties associated with each major construction cost item or feature in coordination with input with other members of the  
     project development team."  Therefore, the cost engineer shall be responsible for developing this worksheet.</t>
  </si>
  <si>
    <t xml:space="preserve">• Project constructible?  
• Unique methods of construction?  
• Special  construction equipment?  </t>
  </si>
  <si>
    <t>• Unusual parts, material or equipment be manufactured and/or installed?  
• Confidence in supplier's ability to produce equipment?
• Confidence in contractor's ability to install equipment?</t>
  </si>
  <si>
    <t xml:space="preserve">Remaining Construction Items </t>
  </si>
  <si>
    <r>
      <t xml:space="preserve">4.  Select the appropriate </t>
    </r>
    <r>
      <rPr>
        <b/>
        <sz val="10"/>
        <color theme="1"/>
        <rFont val="Arial"/>
        <family val="2"/>
      </rPr>
      <t>WBS</t>
    </r>
    <r>
      <rPr>
        <sz val="10"/>
        <color theme="1"/>
        <rFont val="Arial"/>
        <family val="2"/>
      </rPr>
      <t xml:space="preserve"> number and description from the pull down menu in column B.
     Note that there is no pull down tab for the Remaining Items since it likely includes items from multiple WBS items.
     Note that the pull down tabs for Planning, Engineering, &amp; Design and Construction Management are from the 30 &amp; 31 accounts only.</t>
    </r>
  </si>
  <si>
    <t>Potential Risk Areas</t>
  </si>
  <si>
    <t xml:space="preserve">Total Construction Contract Cost = </t>
  </si>
  <si>
    <t>Totals</t>
  </si>
  <si>
    <t xml:space="preserve">Project Development Stage: </t>
  </si>
  <si>
    <t>Study Manager:</t>
  </si>
  <si>
    <t>XYZ Project</t>
  </si>
  <si>
    <t>Project (less than $40M):</t>
  </si>
  <si>
    <t xml:space="preserve">?? Estimate Level </t>
  </si>
  <si>
    <t>DATE</t>
  </si>
  <si>
    <t>Insert concern(s) here.</t>
  </si>
  <si>
    <t>Insert discussions and conclusions here.  Include logic and justification for choice of Likelihood &amp; Impact.</t>
  </si>
  <si>
    <r>
      <t xml:space="preserve">2.  Enter the </t>
    </r>
    <r>
      <rPr>
        <b/>
        <sz val="10"/>
        <color theme="1"/>
        <rFont val="Arial"/>
        <family val="2"/>
      </rPr>
      <t>Project Name</t>
    </r>
    <r>
      <rPr>
        <sz val="10"/>
        <color theme="1"/>
        <rFont val="Arial"/>
        <family val="2"/>
      </rPr>
      <t xml:space="preserve"> in cell C2.</t>
    </r>
  </si>
  <si>
    <r>
      <t xml:space="preserve">3.  Enter the </t>
    </r>
    <r>
      <rPr>
        <b/>
        <sz val="10"/>
        <color theme="1"/>
        <rFont val="Arial"/>
        <family val="2"/>
      </rPr>
      <t>Project Development Stage</t>
    </r>
    <r>
      <rPr>
        <sz val="10"/>
        <color theme="1"/>
        <rFont val="Arial"/>
        <family val="2"/>
      </rPr>
      <t xml:space="preserve"> in cell C3.</t>
    </r>
  </si>
  <si>
    <r>
      <t xml:space="preserve">4. Enter the </t>
    </r>
    <r>
      <rPr>
        <b/>
        <sz val="10"/>
        <color theme="1"/>
        <rFont val="Arial"/>
        <family val="2"/>
      </rPr>
      <t>Total Construction Contract Cos</t>
    </r>
    <r>
      <rPr>
        <sz val="10"/>
        <color theme="1"/>
        <rFont val="Arial"/>
        <family val="2"/>
      </rPr>
      <t>t in cell D6.</t>
    </r>
  </si>
  <si>
    <r>
      <t xml:space="preserve">5. Enter the corresponding </t>
    </r>
    <r>
      <rPr>
        <b/>
        <sz val="10"/>
        <color theme="1"/>
        <rFont val="Arial"/>
        <family val="2"/>
      </rPr>
      <t>Contract Cost</t>
    </r>
    <r>
      <rPr>
        <sz val="10"/>
        <color theme="1"/>
        <rFont val="Arial"/>
        <family val="2"/>
      </rPr>
      <t xml:space="preserve"> for the WBS Items.</t>
    </r>
  </si>
  <si>
    <r>
      <t xml:space="preserve">5. Create the </t>
    </r>
    <r>
      <rPr>
        <b/>
        <sz val="10"/>
        <color theme="1"/>
        <rFont val="Arial"/>
        <family val="2"/>
      </rPr>
      <t>Potential Risk Areas</t>
    </r>
    <r>
      <rPr>
        <sz val="10"/>
        <color theme="1"/>
        <rFont val="Arial"/>
        <family val="2"/>
      </rPr>
      <t xml:space="preserve"> list based on appropriately selected items from the estimate's Work Breakdown Structure (WBS).
    Note that the 12th item (Remaining Items) in the list accounts for all WBS items not specifically selected for analysis.  This value is   
    calculated automatically by taking the total Contract Cost and subtracting the sum of the 11 previous Items.   Up to 11 Items can be entered 
    on the appropriate numbered lines without changing the formulas and structure of this workbook.  Items 12, 13 and 14 are constants and are  
    not to be modified.</t>
    </r>
  </si>
  <si>
    <r>
      <t xml:space="preserve">The Risk Register lists each </t>
    </r>
    <r>
      <rPr>
        <b/>
        <sz val="10"/>
        <color theme="1"/>
        <rFont val="Arial"/>
        <family val="2"/>
      </rPr>
      <t>Risk Element</t>
    </r>
    <r>
      <rPr>
        <sz val="10"/>
        <color theme="1"/>
        <rFont val="Arial"/>
        <family val="2"/>
      </rPr>
      <t xml:space="preserve"> in the blue row.  Each </t>
    </r>
    <r>
      <rPr>
        <b/>
        <sz val="10"/>
        <color theme="1"/>
        <rFont val="Arial"/>
        <family val="2"/>
      </rPr>
      <t>Potential Risk Area</t>
    </r>
    <r>
      <rPr>
        <sz val="10"/>
        <color theme="1"/>
        <rFont val="Arial"/>
        <family val="2"/>
      </rPr>
      <t xml:space="preserve"> will be listed for each </t>
    </r>
    <r>
      <rPr>
        <b/>
        <sz val="10"/>
        <color theme="1"/>
        <rFont val="Arial"/>
        <family val="2"/>
      </rPr>
      <t xml:space="preserve">Risk Element </t>
    </r>
    <r>
      <rPr>
        <sz val="10"/>
        <color theme="1"/>
        <rFont val="Arial"/>
        <family val="2"/>
      </rPr>
      <t>in column B:D.</t>
    </r>
  </si>
  <si>
    <r>
      <t xml:space="preserve">1.  Enter the </t>
    </r>
    <r>
      <rPr>
        <b/>
        <sz val="10"/>
        <color theme="1"/>
        <rFont val="Arial"/>
        <family val="2"/>
      </rPr>
      <t xml:space="preserve">Concerns </t>
    </r>
    <r>
      <rPr>
        <sz val="10"/>
        <color theme="1"/>
        <rFont val="Arial"/>
        <family val="2"/>
      </rPr>
      <t xml:space="preserve">for each </t>
    </r>
    <r>
      <rPr>
        <b/>
        <sz val="10"/>
        <color theme="1"/>
        <rFont val="Arial"/>
        <family val="2"/>
      </rPr>
      <t>Potential Risk Area</t>
    </r>
    <r>
      <rPr>
        <sz val="10"/>
        <color theme="1"/>
        <rFont val="Arial"/>
        <family val="2"/>
      </rPr>
      <t xml:space="preserve"> for each</t>
    </r>
    <r>
      <rPr>
        <b/>
        <sz val="10"/>
        <color theme="1"/>
        <rFont val="Arial"/>
        <family val="2"/>
      </rPr>
      <t xml:space="preserve"> Risk Element </t>
    </r>
    <r>
      <rPr>
        <sz val="10"/>
        <color theme="1"/>
        <rFont val="Arial"/>
        <family val="2"/>
      </rPr>
      <t>in column E:K.</t>
    </r>
  </si>
  <si>
    <r>
      <t xml:space="preserve">2.  Enter the </t>
    </r>
    <r>
      <rPr>
        <b/>
        <sz val="10"/>
        <color theme="1"/>
        <rFont val="Arial"/>
        <family val="2"/>
      </rPr>
      <t xml:space="preserve">PDT Discussions &amp; Conclusions </t>
    </r>
    <r>
      <rPr>
        <sz val="10"/>
        <color theme="1"/>
        <rFont val="Arial"/>
        <family val="2"/>
      </rPr>
      <t xml:space="preserve">for each </t>
    </r>
    <r>
      <rPr>
        <b/>
        <sz val="10"/>
        <color theme="1"/>
        <rFont val="Arial"/>
        <family val="2"/>
      </rPr>
      <t>Potential Risk Area</t>
    </r>
    <r>
      <rPr>
        <sz val="10"/>
        <color theme="1"/>
        <rFont val="Arial"/>
        <family val="2"/>
      </rPr>
      <t xml:space="preserve"> for each</t>
    </r>
    <r>
      <rPr>
        <b/>
        <sz val="10"/>
        <color theme="1"/>
        <rFont val="Arial"/>
        <family val="2"/>
      </rPr>
      <t xml:space="preserve"> Risk Element </t>
    </r>
    <r>
      <rPr>
        <sz val="10"/>
        <color theme="1"/>
        <rFont val="Arial"/>
        <family val="2"/>
      </rPr>
      <t>in column L:P.</t>
    </r>
  </si>
  <si>
    <r>
      <t xml:space="preserve">2.  The </t>
    </r>
    <r>
      <rPr>
        <b/>
        <sz val="10"/>
        <color theme="1"/>
        <rFont val="Arial"/>
        <family val="2"/>
      </rPr>
      <t>Total Weighted Construction Contingency</t>
    </r>
    <r>
      <rPr>
        <sz val="10"/>
        <color theme="1"/>
        <rFont val="Arial"/>
        <family val="2"/>
      </rPr>
      <t xml:space="preserve"> will be located in cell F26.  This is the value to apply to the entire Construction Contract Cost.</t>
    </r>
  </si>
  <si>
    <t>3.  The contingency rates for the 30 and 31 accounts are located in cell F27 and F28 respectively.</t>
  </si>
</sst>
</file>

<file path=xl/styles.xml><?xml version="1.0" encoding="utf-8"?>
<styleSheet xmlns="http://schemas.openxmlformats.org/spreadsheetml/2006/main">
  <numFmts count="4">
    <numFmt numFmtId="42" formatCode="_(&quot;$&quot;* #,##0_);_(&quot;$&quot;* \(#,##0\);_(&quot;$&quot;* &quot;-&quot;_);_(@_)"/>
    <numFmt numFmtId="41" formatCode="_(* #,##0_);_(* \(#,##0\);_(* &quot;-&quot;_);_(@_)"/>
    <numFmt numFmtId="44" formatCode="_(&quot;$&quot;* #,##0.00_);_(&quot;$&quot;* \(#,##0.00\);_(&quot;$&quot;* &quot;-&quot;??_);_(@_)"/>
    <numFmt numFmtId="164" formatCode="0.0%"/>
  </numFmts>
  <fonts count="25">
    <font>
      <sz val="10"/>
      <color theme="1"/>
      <name val="Arial"/>
      <family val="2"/>
    </font>
    <font>
      <b/>
      <sz val="10"/>
      <color theme="1"/>
      <name val="Arial"/>
      <family val="2"/>
    </font>
    <font>
      <sz val="12"/>
      <color theme="1"/>
      <name val="Arial"/>
      <family val="2"/>
    </font>
    <font>
      <u/>
      <sz val="12"/>
      <color theme="1"/>
      <name val="Arial"/>
      <family val="2"/>
    </font>
    <font>
      <b/>
      <sz val="12"/>
      <color theme="1"/>
      <name val="Arial"/>
      <family val="2"/>
    </font>
    <font>
      <b/>
      <sz val="10"/>
      <color rgb="FF0000FF"/>
      <name val="Arial"/>
      <family val="2"/>
    </font>
    <font>
      <u/>
      <sz val="10"/>
      <color theme="1"/>
      <name val="Arial"/>
      <family val="2"/>
    </font>
    <font>
      <sz val="11"/>
      <color theme="1"/>
      <name val="Arial"/>
      <family val="2"/>
    </font>
    <font>
      <b/>
      <u/>
      <sz val="11"/>
      <color theme="1"/>
      <name val="Arial"/>
      <family val="2"/>
    </font>
    <font>
      <sz val="10"/>
      <color rgb="FF0000FF"/>
      <name val="Arial"/>
      <family val="2"/>
    </font>
    <font>
      <sz val="11"/>
      <color rgb="FF0000FF"/>
      <name val="Arial"/>
      <family val="2"/>
    </font>
    <font>
      <b/>
      <sz val="12"/>
      <color rgb="FF0000FF"/>
      <name val="Arial"/>
      <family val="2"/>
    </font>
    <font>
      <sz val="12"/>
      <color rgb="FF0000FF"/>
      <name val="Arial"/>
      <family val="2"/>
    </font>
    <font>
      <sz val="12"/>
      <name val="Arial"/>
      <family val="2"/>
    </font>
    <font>
      <b/>
      <sz val="10"/>
      <name val="Arial"/>
      <family val="2"/>
    </font>
    <font>
      <i/>
      <sz val="10"/>
      <color theme="1"/>
      <name val="Arial"/>
      <family val="2"/>
    </font>
    <font>
      <b/>
      <u/>
      <sz val="10"/>
      <color theme="1"/>
      <name val="Arial"/>
      <family val="2"/>
    </font>
    <font>
      <b/>
      <sz val="14"/>
      <name val="Arial"/>
      <family val="2"/>
    </font>
    <font>
      <sz val="10"/>
      <name val="Arial"/>
      <family val="2"/>
    </font>
    <font>
      <b/>
      <i/>
      <sz val="11"/>
      <color theme="1"/>
      <name val="Arial"/>
      <family val="2"/>
    </font>
    <font>
      <b/>
      <sz val="8"/>
      <color rgb="FF0000FF"/>
      <name val="Arial"/>
      <family val="2"/>
    </font>
    <font>
      <sz val="11"/>
      <color rgb="FF3F3F76"/>
      <name val="Calibri"/>
      <family val="2"/>
      <scheme val="minor"/>
    </font>
    <font>
      <b/>
      <sz val="11"/>
      <color rgb="FF0000FF"/>
      <name val="Calibri"/>
      <family val="2"/>
      <scheme val="minor"/>
    </font>
    <font>
      <b/>
      <sz val="12"/>
      <name val="Arial"/>
      <family val="2"/>
    </font>
    <font>
      <b/>
      <sz val="14"/>
      <color theme="1"/>
      <name val="Arial"/>
      <family val="2"/>
    </font>
  </fonts>
  <fills count="16">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CFF33"/>
        <bgColor indexed="64"/>
      </patternFill>
    </fill>
    <fill>
      <patternFill patternType="solid">
        <fgColor rgb="FFFFC00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CC6600"/>
        <bgColor indexed="64"/>
      </patternFill>
    </fill>
    <fill>
      <patternFill patternType="solid">
        <fgColor theme="0"/>
        <bgColor indexed="64"/>
      </patternFill>
    </fill>
    <fill>
      <patternFill patternType="solid">
        <fgColor rgb="FFFFCC99"/>
      </patternFill>
    </fill>
    <fill>
      <patternFill patternType="solid">
        <fgColor theme="6"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right/>
      <top style="medium">
        <color auto="1"/>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s>
  <cellStyleXfs count="2">
    <xf numFmtId="0" fontId="0" fillId="0" borderId="0"/>
    <xf numFmtId="0" fontId="21" fillId="14" borderId="32" applyNumberFormat="0" applyAlignment="0" applyProtection="0"/>
  </cellStyleXfs>
  <cellXfs count="257">
    <xf numFmtId="0" fontId="0" fillId="0" borderId="0" xfId="0"/>
    <xf numFmtId="0" fontId="4" fillId="0" borderId="0" xfId="0" applyFont="1" applyAlignment="1"/>
    <xf numFmtId="0" fontId="2" fillId="0" borderId="0" xfId="0" applyFont="1" applyAlignment="1"/>
    <xf numFmtId="0" fontId="0" fillId="0" borderId="0" xfId="0" applyBorder="1"/>
    <xf numFmtId="0" fontId="0" fillId="0" borderId="0" xfId="0" applyAlignment="1">
      <alignment horizontal="right"/>
    </xf>
    <xf numFmtId="0" fontId="6" fillId="0" borderId="0" xfId="0" applyFont="1"/>
    <xf numFmtId="0" fontId="0" fillId="0" borderId="0" xfId="0" applyAlignment="1">
      <alignment vertical="center"/>
    </xf>
    <xf numFmtId="0" fontId="1" fillId="0" borderId="0" xfId="0" applyFont="1"/>
    <xf numFmtId="0" fontId="2" fillId="0" borderId="0" xfId="0" applyFont="1" applyAlignment="1">
      <alignment horizontal="center"/>
    </xf>
    <xf numFmtId="0" fontId="16" fillId="0" borderId="0" xfId="0" applyFont="1"/>
    <xf numFmtId="0" fontId="0" fillId="8" borderId="1" xfId="0"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0" fillId="7" borderId="1" xfId="0" applyFill="1" applyBorder="1" applyAlignment="1">
      <alignment horizontal="center"/>
    </xf>
    <xf numFmtId="0" fontId="6" fillId="0" borderId="0" xfId="0" applyFont="1" applyFill="1" applyAlignment="1">
      <alignment horizontal="center"/>
    </xf>
    <xf numFmtId="0" fontId="1" fillId="0" borderId="0" xfId="0" applyFont="1" applyFill="1" applyAlignment="1">
      <alignment horizontal="center"/>
    </xf>
    <xf numFmtId="0" fontId="14" fillId="0" borderId="0" xfId="0" applyFont="1" applyFill="1" applyAlignment="1">
      <alignment horizontal="center"/>
    </xf>
    <xf numFmtId="0" fontId="0" fillId="0" borderId="0" xfId="0" applyAlignment="1">
      <alignment horizontal="center"/>
    </xf>
    <xf numFmtId="0" fontId="0" fillId="0" borderId="0" xfId="0" applyFill="1"/>
    <xf numFmtId="0" fontId="0" fillId="0" borderId="9" xfId="0" applyBorder="1"/>
    <xf numFmtId="0" fontId="0" fillId="0" borderId="11" xfId="0" applyFill="1" applyBorder="1" applyAlignment="1">
      <alignment horizontal="center"/>
    </xf>
    <xf numFmtId="0" fontId="0" fillId="0" borderId="12" xfId="0" applyBorder="1"/>
    <xf numFmtId="0" fontId="0" fillId="0" borderId="14" xfId="0" applyFill="1" applyBorder="1" applyAlignment="1">
      <alignment horizontal="center"/>
    </xf>
    <xf numFmtId="0" fontId="0" fillId="0" borderId="12" xfId="0" applyFill="1" applyBorder="1"/>
    <xf numFmtId="0" fontId="0" fillId="2" borderId="12" xfId="0" applyFill="1" applyBorder="1"/>
    <xf numFmtId="0" fontId="0" fillId="2" borderId="14" xfId="0" applyFill="1" applyBorder="1" applyAlignment="1">
      <alignment horizontal="center"/>
    </xf>
    <xf numFmtId="0" fontId="0" fillId="2" borderId="15" xfId="0" applyFill="1" applyBorder="1"/>
    <xf numFmtId="0" fontId="0" fillId="2" borderId="17" xfId="0" applyFill="1" applyBorder="1" applyAlignment="1">
      <alignment horizontal="center"/>
    </xf>
    <xf numFmtId="0" fontId="0" fillId="9" borderId="0" xfId="0" applyFill="1"/>
    <xf numFmtId="0" fontId="0" fillId="9" borderId="0" xfId="0" applyFill="1" applyAlignment="1">
      <alignment horizontal="center"/>
    </xf>
    <xf numFmtId="0" fontId="0" fillId="0" borderId="9" xfId="0" applyFill="1" applyBorder="1"/>
    <xf numFmtId="41" fontId="17" fillId="0" borderId="1" xfId="0" applyNumberFormat="1" applyFont="1" applyFill="1" applyBorder="1" applyAlignment="1">
      <alignment horizontal="center" vertical="center"/>
    </xf>
    <xf numFmtId="41" fontId="17" fillId="2" borderId="1" xfId="0" applyNumberFormat="1" applyFont="1" applyFill="1" applyBorder="1" applyAlignment="1">
      <alignment horizontal="center" vertical="center"/>
    </xf>
    <xf numFmtId="0" fontId="0" fillId="2" borderId="9" xfId="0" applyFill="1" applyBorder="1"/>
    <xf numFmtId="41" fontId="17" fillId="6" borderId="1" xfId="0" applyNumberFormat="1" applyFont="1" applyFill="1" applyBorder="1" applyAlignment="1">
      <alignment horizontal="center" vertical="center"/>
    </xf>
    <xf numFmtId="41" fontId="17" fillId="10" borderId="1" xfId="0" applyNumberFormat="1" applyFont="1" applyFill="1" applyBorder="1" applyAlignment="1">
      <alignment horizontal="center" vertical="center"/>
    </xf>
    <xf numFmtId="0" fontId="9" fillId="9" borderId="0" xfId="0" applyFont="1" applyFill="1"/>
    <xf numFmtId="0" fontId="0" fillId="0" borderId="1" xfId="0" applyFill="1" applyBorder="1" applyAlignment="1">
      <alignment horizontal="center"/>
    </xf>
    <xf numFmtId="0" fontId="18" fillId="3" borderId="1" xfId="0" applyFont="1" applyFill="1" applyBorder="1" applyAlignment="1">
      <alignment horizontal="center"/>
    </xf>
    <xf numFmtId="0" fontId="0" fillId="12" borderId="1" xfId="0" applyFill="1" applyBorder="1" applyAlignment="1">
      <alignment horizontal="center"/>
    </xf>
    <xf numFmtId="0" fontId="9" fillId="9" borderId="0" xfId="0" applyFont="1" applyFill="1" applyAlignment="1"/>
    <xf numFmtId="0" fontId="1" fillId="9" borderId="0" xfId="0" applyFont="1" applyFill="1" applyAlignment="1"/>
    <xf numFmtId="0" fontId="0" fillId="13" borderId="0" xfId="0" applyFill="1"/>
    <xf numFmtId="0" fontId="4" fillId="13" borderId="0" xfId="0" applyFont="1" applyFill="1" applyAlignment="1"/>
    <xf numFmtId="0" fontId="2" fillId="13" borderId="0" xfId="0" applyFont="1" applyFill="1" applyAlignment="1"/>
    <xf numFmtId="0" fontId="2" fillId="13" borderId="0" xfId="0" applyFont="1" applyFill="1" applyAlignment="1">
      <alignment horizontal="center"/>
    </xf>
    <xf numFmtId="0" fontId="5" fillId="13" borderId="2" xfId="0" applyFont="1" applyFill="1" applyBorder="1" applyAlignment="1"/>
    <xf numFmtId="42" fontId="5" fillId="13" borderId="2" xfId="0" applyNumberFormat="1" applyFont="1" applyFill="1" applyBorder="1"/>
    <xf numFmtId="0" fontId="0" fillId="13" borderId="2" xfId="0" applyFill="1" applyBorder="1"/>
    <xf numFmtId="0" fontId="1" fillId="13" borderId="0" xfId="0" applyFont="1" applyFill="1"/>
    <xf numFmtId="0" fontId="0" fillId="13" borderId="2" xfId="0" applyFont="1" applyFill="1" applyBorder="1"/>
    <xf numFmtId="42" fontId="5" fillId="13" borderId="0" xfId="0" applyNumberFormat="1" applyFont="1" applyFill="1" applyBorder="1"/>
    <xf numFmtId="0" fontId="0" fillId="13" borderId="0" xfId="0" applyFill="1" applyAlignment="1">
      <alignment horizontal="right"/>
    </xf>
    <xf numFmtId="0" fontId="0" fillId="13" borderId="0" xfId="0" applyFill="1" applyAlignment="1">
      <alignment horizontal="center"/>
    </xf>
    <xf numFmtId="10" fontId="0" fillId="13" borderId="2" xfId="0" applyNumberFormat="1" applyFill="1" applyBorder="1" applyAlignment="1">
      <alignment horizontal="center"/>
    </xf>
    <xf numFmtId="10" fontId="0" fillId="13" borderId="0" xfId="0" applyNumberFormat="1" applyFill="1" applyAlignment="1">
      <alignment horizontal="center"/>
    </xf>
    <xf numFmtId="10" fontId="0" fillId="13" borderId="2" xfId="0" applyNumberFormat="1" applyFont="1" applyFill="1" applyBorder="1" applyAlignment="1">
      <alignment horizontal="center"/>
    </xf>
    <xf numFmtId="15" fontId="0" fillId="13" borderId="0" xfId="0" applyNumberFormat="1" applyFill="1"/>
    <xf numFmtId="0" fontId="1" fillId="13" borderId="0" xfId="0" applyFont="1" applyFill="1" applyAlignment="1">
      <alignment horizontal="center"/>
    </xf>
    <xf numFmtId="0" fontId="9" fillId="13" borderId="0" xfId="0" applyFont="1" applyFill="1"/>
    <xf numFmtId="0" fontId="6" fillId="13" borderId="0" xfId="0" applyFont="1" applyFill="1" applyAlignment="1">
      <alignment horizontal="center"/>
    </xf>
    <xf numFmtId="0" fontId="14" fillId="13" borderId="0" xfId="0" applyFont="1" applyFill="1" applyAlignment="1">
      <alignment horizontal="center"/>
    </xf>
    <xf numFmtId="0" fontId="7" fillId="13" borderId="0" xfId="0" applyFont="1" applyFill="1" applyAlignment="1">
      <alignment horizontal="right"/>
    </xf>
    <xf numFmtId="0" fontId="7" fillId="13" borderId="0" xfId="0" applyFont="1" applyFill="1" applyAlignment="1">
      <alignment horizontal="center"/>
    </xf>
    <xf numFmtId="164" fontId="7" fillId="13" borderId="0" xfId="0" applyNumberFormat="1" applyFont="1" applyFill="1" applyAlignment="1">
      <alignment horizontal="center"/>
    </xf>
    <xf numFmtId="2" fontId="7" fillId="13" borderId="0" xfId="0" applyNumberFormat="1" applyFont="1" applyFill="1" applyAlignment="1">
      <alignment horizontal="center"/>
    </xf>
    <xf numFmtId="9" fontId="0" fillId="13" borderId="0" xfId="0" applyNumberFormat="1" applyFill="1"/>
    <xf numFmtId="0" fontId="6" fillId="13" borderId="0" xfId="0" applyFont="1" applyFill="1"/>
    <xf numFmtId="0" fontId="15" fillId="0" borderId="0" xfId="0" applyFont="1" applyBorder="1"/>
    <xf numFmtId="0" fontId="0" fillId="0" borderId="0" xfId="0" applyAlignment="1">
      <alignment horizontal="left"/>
    </xf>
    <xf numFmtId="0" fontId="6" fillId="0" borderId="0" xfId="0" applyFont="1" applyBorder="1"/>
    <xf numFmtId="0" fontId="6" fillId="0" borderId="0" xfId="0" applyFont="1" applyAlignment="1">
      <alignment wrapText="1"/>
    </xf>
    <xf numFmtId="49" fontId="0" fillId="0" borderId="0" xfId="0" applyNumberFormat="1"/>
    <xf numFmtId="49" fontId="0" fillId="0" borderId="0" xfId="0" applyNumberFormat="1" applyAlignment="1">
      <alignment horizontal="left"/>
    </xf>
    <xf numFmtId="49" fontId="1" fillId="0" borderId="0" xfId="0" applyNumberFormat="1" applyFont="1" applyAlignment="1">
      <alignment horizontal="right"/>
    </xf>
    <xf numFmtId="49" fontId="1" fillId="0" borderId="0" xfId="0" applyNumberFormat="1" applyFont="1" applyAlignment="1">
      <alignment horizontal="left"/>
    </xf>
    <xf numFmtId="49" fontId="1" fillId="0" borderId="0" xfId="0" applyNumberFormat="1" applyFont="1"/>
    <xf numFmtId="49" fontId="20" fillId="13" borderId="2" xfId="0" applyNumberFormat="1" applyFont="1" applyFill="1" applyBorder="1" applyAlignment="1">
      <alignment horizontal="left"/>
    </xf>
    <xf numFmtId="0" fontId="1" fillId="0" borderId="0" xfId="0" applyFont="1" applyAlignment="1">
      <alignment horizontal="left"/>
    </xf>
    <xf numFmtId="49" fontId="20" fillId="13" borderId="0" xfId="0" applyNumberFormat="1" applyFont="1" applyFill="1" applyBorder="1" applyAlignment="1">
      <alignment horizontal="left"/>
    </xf>
    <xf numFmtId="0" fontId="14" fillId="13" borderId="0" xfId="0" applyFont="1" applyFill="1" applyAlignment="1"/>
    <xf numFmtId="0" fontId="14" fillId="13" borderId="2" xfId="0" applyFont="1" applyFill="1" applyBorder="1" applyAlignment="1"/>
    <xf numFmtId="0" fontId="0" fillId="0" borderId="0" xfId="0" applyAlignment="1">
      <alignment horizontal="center"/>
    </xf>
    <xf numFmtId="0" fontId="1" fillId="9" borderId="0" xfId="0" applyFont="1" applyFill="1" applyAlignment="1">
      <alignment horizontal="left"/>
    </xf>
    <xf numFmtId="0" fontId="0" fillId="13" borderId="0" xfId="0" applyFill="1" applyAlignment="1">
      <alignment horizontal="center"/>
    </xf>
    <xf numFmtId="0" fontId="1" fillId="13" borderId="0" xfId="0" applyFont="1" applyFill="1" applyAlignment="1">
      <alignment horizontal="right"/>
    </xf>
    <xf numFmtId="15" fontId="0" fillId="13" borderId="0" xfId="0" applyNumberFormat="1" applyFill="1" applyAlignment="1">
      <alignment horizontal="center"/>
    </xf>
    <xf numFmtId="0" fontId="16" fillId="13" borderId="0" xfId="0" applyFont="1" applyFill="1"/>
    <xf numFmtId="0" fontId="0" fillId="13" borderId="0" xfId="0" applyFont="1" applyFill="1"/>
    <xf numFmtId="0" fontId="0" fillId="13" borderId="0" xfId="0" applyFill="1" applyAlignment="1">
      <alignment horizontal="left"/>
    </xf>
    <xf numFmtId="0" fontId="0" fillId="13" borderId="0" xfId="0" applyFill="1" applyAlignment="1">
      <alignment vertical="top" wrapText="1"/>
    </xf>
    <xf numFmtId="0" fontId="16" fillId="13" borderId="0" xfId="0" applyFont="1" applyFill="1" applyBorder="1"/>
    <xf numFmtId="0" fontId="0" fillId="13" borderId="0" xfId="0" applyFill="1" applyAlignment="1">
      <alignment horizontal="left" vertical="center"/>
    </xf>
    <xf numFmtId="0" fontId="0" fillId="13" borderId="0" xfId="0" applyFill="1" applyAlignment="1">
      <alignment vertical="center"/>
    </xf>
    <xf numFmtId="0" fontId="0" fillId="13" borderId="0" xfId="0" applyFont="1" applyFill="1" applyBorder="1" applyAlignment="1">
      <alignment horizontal="center" vertical="center" textRotation="90"/>
    </xf>
    <xf numFmtId="0" fontId="0" fillId="13" borderId="2" xfId="0" applyFill="1" applyBorder="1" applyAlignment="1">
      <alignment wrapText="1"/>
    </xf>
    <xf numFmtId="0" fontId="0" fillId="13" borderId="2" xfId="0" applyFill="1" applyBorder="1" applyAlignment="1">
      <alignment vertical="center"/>
    </xf>
    <xf numFmtId="0" fontId="0" fillId="13" borderId="0" xfId="0" applyFill="1" applyAlignment="1"/>
    <xf numFmtId="0" fontId="0" fillId="9" borderId="0" xfId="0" applyFill="1" applyAlignment="1">
      <alignment wrapText="1"/>
    </xf>
    <xf numFmtId="15" fontId="0" fillId="13" borderId="0" xfId="0" applyNumberFormat="1" applyFill="1" applyAlignment="1">
      <alignment horizontal="left"/>
    </xf>
    <xf numFmtId="0" fontId="0" fillId="13" borderId="0" xfId="0" applyFill="1" applyBorder="1"/>
    <xf numFmtId="0" fontId="1" fillId="0" borderId="0" xfId="0" applyFont="1" applyFill="1" applyBorder="1" applyAlignment="1">
      <alignment horizontal="center"/>
    </xf>
    <xf numFmtId="0" fontId="0" fillId="13" borderId="25" xfId="0" applyFill="1" applyBorder="1" applyAlignment="1">
      <alignment horizontal="center"/>
    </xf>
    <xf numFmtId="0" fontId="0" fillId="13" borderId="26" xfId="0" applyFill="1" applyBorder="1" applyAlignment="1">
      <alignment horizontal="center"/>
    </xf>
    <xf numFmtId="0" fontId="0" fillId="13" borderId="0" xfId="0" applyFill="1" applyAlignment="1">
      <alignment horizontal="left" wrapText="1"/>
    </xf>
    <xf numFmtId="0" fontId="0" fillId="13" borderId="0" xfId="0" applyFill="1" applyAlignment="1">
      <alignment horizontal="left"/>
    </xf>
    <xf numFmtId="0" fontId="2" fillId="13" borderId="0" xfId="0" applyFont="1" applyFill="1" applyAlignment="1">
      <alignment horizontal="center"/>
    </xf>
    <xf numFmtId="0" fontId="19" fillId="13" borderId="0" xfId="0" applyFont="1" applyFill="1" applyAlignment="1">
      <alignment horizontal="center" wrapText="1"/>
    </xf>
    <xf numFmtId="0" fontId="0" fillId="13" borderId="0" xfId="0" applyFill="1" applyAlignment="1">
      <alignment horizontal="center"/>
    </xf>
    <xf numFmtId="0" fontId="0" fillId="0" borderId="0" xfId="0" applyAlignment="1">
      <alignment horizontal="center"/>
    </xf>
    <xf numFmtId="0" fontId="2" fillId="13" borderId="0" xfId="0" applyFont="1" applyFill="1" applyAlignment="1">
      <alignment horizontal="right"/>
    </xf>
    <xf numFmtId="0" fontId="0" fillId="13" borderId="31" xfId="0" applyFill="1" applyBorder="1"/>
    <xf numFmtId="0" fontId="0" fillId="13" borderId="34" xfId="0" applyFill="1" applyBorder="1"/>
    <xf numFmtId="44" fontId="0" fillId="13" borderId="0" xfId="0" applyNumberFormat="1" applyFill="1" applyBorder="1"/>
    <xf numFmtId="0" fontId="0" fillId="13" borderId="0" xfId="0" applyFill="1" applyBorder="1" applyAlignment="1">
      <alignment horizontal="center"/>
    </xf>
    <xf numFmtId="42" fontId="22" fillId="6" borderId="32" xfId="1" applyNumberFormat="1" applyFont="1" applyFill="1" applyAlignment="1">
      <alignment horizontal="center"/>
    </xf>
    <xf numFmtId="0" fontId="0" fillId="15" borderId="0" xfId="0" applyFill="1"/>
    <xf numFmtId="0" fontId="0" fillId="13" borderId="0" xfId="0" applyFill="1" applyBorder="1" applyAlignment="1">
      <alignment horizontal="right"/>
    </xf>
    <xf numFmtId="42" fontId="0" fillId="13" borderId="0" xfId="0" applyNumberFormat="1" applyFill="1" applyBorder="1"/>
    <xf numFmtId="42" fontId="0" fillId="13" borderId="8" xfId="0" applyNumberFormat="1" applyFill="1" applyBorder="1"/>
    <xf numFmtId="0" fontId="0" fillId="15" borderId="27" xfId="0" applyFill="1" applyBorder="1" applyAlignment="1">
      <alignment horizontal="right"/>
    </xf>
    <xf numFmtId="42" fontId="0" fillId="15" borderId="28" xfId="0" applyNumberFormat="1" applyFill="1" applyBorder="1"/>
    <xf numFmtId="0" fontId="0" fillId="15" borderId="28" xfId="0" applyFill="1" applyBorder="1" applyAlignment="1">
      <alignment horizontal="right"/>
    </xf>
    <xf numFmtId="42" fontId="0" fillId="15" borderId="29" xfId="0" applyNumberFormat="1" applyFill="1" applyBorder="1"/>
    <xf numFmtId="0" fontId="1" fillId="13" borderId="33" xfId="0" applyFont="1" applyFill="1" applyBorder="1"/>
    <xf numFmtId="0" fontId="13" fillId="13" borderId="0" xfId="0" applyFont="1" applyFill="1" applyAlignment="1">
      <alignment horizontal="right"/>
    </xf>
    <xf numFmtId="49" fontId="20" fillId="13" borderId="2" xfId="0" applyNumberFormat="1" applyFont="1" applyFill="1" applyBorder="1" applyAlignment="1">
      <alignment horizontal="left" wrapText="1"/>
    </xf>
    <xf numFmtId="0" fontId="0" fillId="0" borderId="0" xfId="0" applyAlignment="1"/>
    <xf numFmtId="0" fontId="9" fillId="13" borderId="0" xfId="0" applyFont="1" applyFill="1" applyAlignment="1">
      <alignment horizontal="right"/>
    </xf>
    <xf numFmtId="0" fontId="9" fillId="13" borderId="2" xfId="0" applyFont="1" applyFill="1" applyBorder="1"/>
    <xf numFmtId="0" fontId="3" fillId="13" borderId="0" xfId="0" applyFont="1" applyFill="1" applyAlignment="1">
      <alignment horizontal="center" vertical="top"/>
    </xf>
    <xf numFmtId="0" fontId="0" fillId="2" borderId="25" xfId="0" applyFill="1" applyBorder="1" applyAlignment="1">
      <alignment horizontal="center" vertical="center"/>
    </xf>
    <xf numFmtId="49" fontId="20" fillId="2" borderId="2" xfId="0" applyNumberFormat="1" applyFont="1" applyFill="1" applyBorder="1" applyAlignment="1">
      <alignment horizontal="left" vertical="center"/>
    </xf>
    <xf numFmtId="0" fontId="0" fillId="13" borderId="7" xfId="0" applyFill="1" applyBorder="1" applyAlignment="1">
      <alignment horizontal="right"/>
    </xf>
    <xf numFmtId="0" fontId="0" fillId="13" borderId="0" xfId="0" applyFill="1" applyAlignment="1">
      <alignment horizontal="left" wrapText="1"/>
    </xf>
    <xf numFmtId="0" fontId="0" fillId="13" borderId="0" xfId="0" applyFill="1" applyAlignment="1">
      <alignment horizontal="left"/>
    </xf>
    <xf numFmtId="42" fontId="5" fillId="0" borderId="35" xfId="0" applyNumberFormat="1" applyFont="1" applyBorder="1"/>
    <xf numFmtId="10" fontId="0" fillId="13" borderId="0" xfId="0" applyNumberFormat="1" applyFill="1" applyBorder="1" applyAlignment="1">
      <alignment horizontal="center"/>
    </xf>
    <xf numFmtId="0" fontId="1" fillId="0" borderId="0" xfId="0" applyFont="1" applyFill="1" applyBorder="1" applyAlignment="1">
      <alignment horizontal="right"/>
    </xf>
    <xf numFmtId="0" fontId="0" fillId="0" borderId="0" xfId="0" applyFill="1" applyBorder="1"/>
    <xf numFmtId="164" fontId="1" fillId="0" borderId="0" xfId="0" applyNumberFormat="1" applyFont="1" applyFill="1" applyBorder="1"/>
    <xf numFmtId="15" fontId="9" fillId="13" borderId="0" xfId="0" applyNumberFormat="1" applyFont="1" applyFill="1" applyBorder="1" applyAlignment="1">
      <alignment horizontal="left"/>
    </xf>
    <xf numFmtId="0" fontId="0" fillId="0" borderId="0" xfId="0" applyFill="1" applyAlignment="1">
      <alignment horizontal="center"/>
    </xf>
    <xf numFmtId="0" fontId="5" fillId="13" borderId="22" xfId="0" applyFont="1" applyFill="1" applyBorder="1" applyAlignment="1"/>
    <xf numFmtId="42" fontId="5" fillId="13" borderId="22" xfId="0" applyNumberFormat="1" applyFont="1" applyFill="1" applyBorder="1"/>
    <xf numFmtId="0" fontId="0" fillId="13" borderId="22" xfId="0" applyFill="1" applyBorder="1"/>
    <xf numFmtId="10" fontId="0" fillId="13" borderId="22" xfId="0" applyNumberFormat="1" applyFill="1" applyBorder="1" applyAlignment="1">
      <alignment horizontal="center"/>
    </xf>
    <xf numFmtId="0" fontId="0" fillId="13" borderId="23" xfId="0" applyFill="1" applyBorder="1" applyAlignment="1">
      <alignment horizontal="center"/>
    </xf>
    <xf numFmtId="42" fontId="0" fillId="13" borderId="2" xfId="0" applyNumberFormat="1" applyFill="1" applyBorder="1"/>
    <xf numFmtId="42" fontId="0" fillId="13" borderId="2" xfId="0" applyNumberFormat="1" applyFont="1" applyFill="1" applyBorder="1"/>
    <xf numFmtId="42" fontId="0" fillId="13" borderId="22" xfId="0" applyNumberFormat="1" applyFill="1" applyBorder="1"/>
    <xf numFmtId="42" fontId="0" fillId="13" borderId="35" xfId="0" applyNumberFormat="1" applyFill="1" applyBorder="1"/>
    <xf numFmtId="0" fontId="14" fillId="2" borderId="2" xfId="0" applyFont="1" applyFill="1" applyBorder="1" applyAlignment="1"/>
    <xf numFmtId="42" fontId="14" fillId="2" borderId="2" xfId="0" applyNumberFormat="1" applyFont="1" applyFill="1" applyBorder="1" applyAlignment="1"/>
    <xf numFmtId="164" fontId="15" fillId="2" borderId="2" xfId="0" applyNumberFormat="1" applyFont="1" applyFill="1" applyBorder="1" applyAlignment="1"/>
    <xf numFmtId="10" fontId="0" fillId="2" borderId="2" xfId="0" applyNumberFormat="1" applyFill="1" applyBorder="1" applyAlignment="1">
      <alignment horizontal="center"/>
    </xf>
    <xf numFmtId="42" fontId="0" fillId="2" borderId="2" xfId="0" applyNumberFormat="1" applyFill="1" applyBorder="1" applyAlignment="1"/>
    <xf numFmtId="0" fontId="0" fillId="13" borderId="0" xfId="0" applyFill="1" applyAlignment="1">
      <alignment horizontal="left" wrapText="1"/>
    </xf>
    <xf numFmtId="0" fontId="0" fillId="13" borderId="0" xfId="0" applyFill="1" applyAlignment="1">
      <alignment horizontal="left"/>
    </xf>
    <xf numFmtId="0" fontId="0" fillId="13" borderId="0" xfId="0" applyFill="1" applyAlignment="1">
      <alignment horizontal="left" vertical="top" wrapText="1"/>
    </xf>
    <xf numFmtId="0" fontId="4" fillId="13" borderId="0" xfId="0" applyFont="1" applyFill="1" applyAlignment="1">
      <alignment horizontal="center"/>
    </xf>
    <xf numFmtId="0" fontId="2" fillId="13" borderId="0" xfId="0" applyFont="1" applyFill="1" applyAlignment="1">
      <alignment horizontal="center"/>
    </xf>
    <xf numFmtId="0" fontId="0" fillId="0" borderId="0" xfId="0" applyAlignment="1">
      <alignment horizontal="left" vertical="center" wrapText="1"/>
    </xf>
    <xf numFmtId="0" fontId="0" fillId="0" borderId="0" xfId="0" applyAlignment="1">
      <alignment horizontal="left" vertical="center"/>
    </xf>
    <xf numFmtId="0" fontId="0" fillId="13" borderId="22" xfId="0" applyFill="1" applyBorder="1" applyAlignment="1">
      <alignment horizontal="left" vertical="center" wrapText="1"/>
    </xf>
    <xf numFmtId="0" fontId="0" fillId="13" borderId="2" xfId="0" applyFill="1" applyBorder="1" applyAlignment="1">
      <alignment horizontal="left" vertical="center" wrapText="1"/>
    </xf>
    <xf numFmtId="0" fontId="0" fillId="13" borderId="2" xfId="0" applyFill="1" applyBorder="1" applyAlignment="1">
      <alignment horizontal="left" vertical="center"/>
    </xf>
    <xf numFmtId="0" fontId="1" fillId="2" borderId="3" xfId="0" applyFont="1" applyFill="1" applyBorder="1" applyAlignment="1">
      <alignment horizontal="center" vertical="center" textRotation="90"/>
    </xf>
    <xf numFmtId="0" fontId="1" fillId="2" borderId="4" xfId="0" applyFont="1" applyFill="1" applyBorder="1" applyAlignment="1">
      <alignment horizontal="center" vertical="center" textRotation="90"/>
    </xf>
    <xf numFmtId="0" fontId="1" fillId="2" borderId="5" xfId="0" applyFont="1" applyFill="1" applyBorder="1" applyAlignment="1">
      <alignment horizontal="center" vertical="center" textRotation="90"/>
    </xf>
    <xf numFmtId="0" fontId="0" fillId="13" borderId="22" xfId="0" applyFill="1" applyBorder="1" applyAlignment="1">
      <alignment horizontal="left" vertical="center"/>
    </xf>
    <xf numFmtId="0" fontId="24" fillId="13" borderId="0" xfId="0" applyFont="1" applyFill="1" applyAlignment="1">
      <alignment horizontal="center"/>
    </xf>
    <xf numFmtId="0" fontId="19" fillId="13" borderId="0" xfId="0" applyFont="1" applyFill="1" applyAlignment="1">
      <alignment horizontal="center" wrapText="1"/>
    </xf>
    <xf numFmtId="0" fontId="23" fillId="13" borderId="0" xfId="0" applyFont="1" applyFill="1" applyAlignment="1">
      <alignment horizontal="center" vertical="center"/>
    </xf>
    <xf numFmtId="0" fontId="11" fillId="13" borderId="0" xfId="0" applyFont="1" applyFill="1" applyAlignment="1">
      <alignment horizontal="left"/>
    </xf>
    <xf numFmtId="0" fontId="12" fillId="13" borderId="0" xfId="0" applyFont="1" applyFill="1" applyAlignment="1">
      <alignment horizontal="left"/>
    </xf>
    <xf numFmtId="0" fontId="18" fillId="0" borderId="10" xfId="0" applyFont="1" applyFill="1" applyBorder="1" applyAlignment="1">
      <alignment horizontal="left" wrapText="1"/>
    </xf>
    <xf numFmtId="0" fontId="9" fillId="0" borderId="10" xfId="0" applyFont="1" applyFill="1" applyBorder="1" applyAlignment="1">
      <alignment horizontal="left" wrapText="1"/>
    </xf>
    <xf numFmtId="0" fontId="16" fillId="13" borderId="0" xfId="0" applyFont="1" applyFill="1" applyAlignment="1">
      <alignment horizontal="center"/>
    </xf>
    <xf numFmtId="0" fontId="14" fillId="11" borderId="7" xfId="0" applyFont="1" applyFill="1" applyBorder="1" applyAlignment="1">
      <alignment horizontal="center" vertical="center" wrapText="1"/>
    </xf>
    <xf numFmtId="0" fontId="14" fillId="11" borderId="8" xfId="0" applyFont="1" applyFill="1" applyBorder="1" applyAlignment="1">
      <alignment horizontal="center" vertical="center" wrapText="1"/>
    </xf>
    <xf numFmtId="0" fontId="14" fillId="11" borderId="19" xfId="0" applyFont="1" applyFill="1" applyBorder="1" applyAlignment="1">
      <alignment horizontal="center" vertical="center" wrapText="1"/>
    </xf>
    <xf numFmtId="0" fontId="14" fillId="11" borderId="21" xfId="0" applyFont="1" applyFill="1" applyBorder="1" applyAlignment="1">
      <alignment horizontal="center" vertical="center" wrapText="1"/>
    </xf>
    <xf numFmtId="0" fontId="14" fillId="11" borderId="6" xfId="0" applyFont="1" applyFill="1" applyBorder="1" applyAlignment="1">
      <alignment horizontal="center" vertical="center" wrapText="1"/>
    </xf>
    <xf numFmtId="0" fontId="14" fillId="11" borderId="18" xfId="0" applyFont="1" applyFill="1" applyBorder="1" applyAlignment="1">
      <alignment horizontal="center" vertical="center" wrapText="1"/>
    </xf>
    <xf numFmtId="0" fontId="14" fillId="11" borderId="0" xfId="0" applyFont="1" applyFill="1" applyBorder="1" applyAlignment="1">
      <alignment horizontal="center" vertical="center" wrapText="1"/>
    </xf>
    <xf numFmtId="0" fontId="14" fillId="11" borderId="20" xfId="0" applyFont="1" applyFill="1" applyBorder="1" applyAlignment="1">
      <alignment horizontal="center" vertical="center" wrapText="1"/>
    </xf>
    <xf numFmtId="0" fontId="1" fillId="11" borderId="7" xfId="0" applyFont="1" applyFill="1" applyBorder="1" applyAlignment="1">
      <alignment horizontal="center" wrapText="1"/>
    </xf>
    <xf numFmtId="0" fontId="0" fillId="11" borderId="0" xfId="0" applyFill="1" applyBorder="1" applyAlignment="1">
      <alignment horizontal="center"/>
    </xf>
    <xf numFmtId="0" fontId="0" fillId="11" borderId="8" xfId="0" applyFill="1" applyBorder="1" applyAlignment="1">
      <alignment horizontal="center"/>
    </xf>
    <xf numFmtId="0" fontId="0" fillId="11" borderId="19" xfId="0" applyFill="1" applyBorder="1" applyAlignment="1">
      <alignment horizontal="center"/>
    </xf>
    <xf numFmtId="0" fontId="0" fillId="11" borderId="20" xfId="0" applyFill="1" applyBorder="1" applyAlignment="1">
      <alignment horizontal="center"/>
    </xf>
    <xf numFmtId="0" fontId="0" fillId="11" borderId="21" xfId="0" applyFill="1" applyBorder="1" applyAlignment="1">
      <alignment horizontal="center"/>
    </xf>
    <xf numFmtId="0" fontId="18" fillId="2" borderId="10" xfId="0" applyFont="1" applyFill="1" applyBorder="1" applyAlignment="1">
      <alignment horizontal="left" wrapText="1"/>
    </xf>
    <xf numFmtId="0" fontId="10" fillId="0" borderId="13" xfId="0" applyFont="1" applyFill="1" applyBorder="1" applyAlignment="1">
      <alignment horizontal="center"/>
    </xf>
    <xf numFmtId="0" fontId="10" fillId="2" borderId="13" xfId="0" applyFont="1" applyFill="1" applyBorder="1" applyAlignment="1">
      <alignment horizontal="center"/>
    </xf>
    <xf numFmtId="0" fontId="9" fillId="2" borderId="13" xfId="0" applyFont="1" applyFill="1" applyBorder="1" applyAlignment="1">
      <alignment horizontal="left" wrapText="1"/>
    </xf>
    <xf numFmtId="0" fontId="9" fillId="0" borderId="13" xfId="0" applyFont="1" applyFill="1" applyBorder="1" applyAlignment="1">
      <alignment horizontal="left" wrapText="1"/>
    </xf>
    <xf numFmtId="0" fontId="10" fillId="2" borderId="16" xfId="0" applyFont="1" applyFill="1" applyBorder="1" applyAlignment="1">
      <alignment horizontal="center"/>
    </xf>
    <xf numFmtId="0" fontId="10" fillId="0" borderId="10" xfId="0" applyFont="1" applyFill="1" applyBorder="1" applyAlignment="1">
      <alignment horizontal="center"/>
    </xf>
    <xf numFmtId="0" fontId="9" fillId="0" borderId="14" xfId="0" applyFont="1" applyFill="1" applyBorder="1" applyAlignment="1">
      <alignment horizontal="left" wrapText="1"/>
    </xf>
    <xf numFmtId="0" fontId="9" fillId="0" borderId="28" xfId="0" applyFont="1" applyFill="1" applyBorder="1" applyAlignment="1">
      <alignment horizontal="left" wrapText="1"/>
    </xf>
    <xf numFmtId="0" fontId="9" fillId="0" borderId="12" xfId="0" applyFont="1" applyFill="1" applyBorder="1" applyAlignment="1">
      <alignment horizontal="left" wrapText="1"/>
    </xf>
    <xf numFmtId="0" fontId="9" fillId="2" borderId="14" xfId="0" applyFont="1" applyFill="1" applyBorder="1" applyAlignment="1">
      <alignment horizontal="left" wrapText="1"/>
    </xf>
    <xf numFmtId="0" fontId="9" fillId="2" borderId="28" xfId="0" applyFont="1" applyFill="1" applyBorder="1" applyAlignment="1">
      <alignment horizontal="left" wrapText="1"/>
    </xf>
    <xf numFmtId="0" fontId="9" fillId="2" borderId="12" xfId="0" applyFont="1" applyFill="1" applyBorder="1" applyAlignment="1">
      <alignment horizontal="left" wrapText="1"/>
    </xf>
    <xf numFmtId="0" fontId="9" fillId="0" borderId="14" xfId="0" applyFont="1" applyFill="1" applyBorder="1" applyAlignment="1">
      <alignment horizontal="center" wrapText="1"/>
    </xf>
    <xf numFmtId="0" fontId="9" fillId="0" borderId="28" xfId="0" applyFont="1" applyFill="1" applyBorder="1" applyAlignment="1">
      <alignment horizontal="center" wrapText="1"/>
    </xf>
    <xf numFmtId="0" fontId="9" fillId="0" borderId="12" xfId="0" applyFont="1" applyFill="1" applyBorder="1" applyAlignment="1">
      <alignment horizontal="center" wrapText="1"/>
    </xf>
    <xf numFmtId="0" fontId="9" fillId="2" borderId="17" xfId="0" applyFont="1" applyFill="1" applyBorder="1" applyAlignment="1">
      <alignment horizontal="left" wrapText="1"/>
    </xf>
    <xf numFmtId="0" fontId="9" fillId="2" borderId="31" xfId="0" applyFont="1" applyFill="1" applyBorder="1" applyAlignment="1">
      <alignment horizontal="left" wrapText="1"/>
    </xf>
    <xf numFmtId="0" fontId="9" fillId="2" borderId="15" xfId="0" applyFont="1" applyFill="1" applyBorder="1" applyAlignment="1">
      <alignment horizontal="left" wrapText="1"/>
    </xf>
    <xf numFmtId="0" fontId="9" fillId="2" borderId="16" xfId="0" applyFont="1" applyFill="1" applyBorder="1" applyAlignment="1">
      <alignment horizontal="left" wrapText="1"/>
    </xf>
    <xf numFmtId="0" fontId="0" fillId="0" borderId="13" xfId="0" applyFill="1" applyBorder="1" applyAlignment="1">
      <alignment horizontal="left" wrapText="1"/>
    </xf>
    <xf numFmtId="0" fontId="9" fillId="0" borderId="14" xfId="0" applyFont="1" applyBorder="1" applyAlignment="1">
      <alignment horizontal="left" wrapText="1"/>
    </xf>
    <xf numFmtId="0" fontId="9" fillId="0" borderId="28" xfId="0" applyFont="1" applyBorder="1" applyAlignment="1">
      <alignment horizontal="left" wrapText="1"/>
    </xf>
    <xf numFmtId="0" fontId="9" fillId="0" borderId="12" xfId="0" applyFont="1" applyBorder="1" applyAlignment="1">
      <alignment horizontal="left" wrapText="1"/>
    </xf>
    <xf numFmtId="0" fontId="0" fillId="2" borderId="13" xfId="0" applyFill="1" applyBorder="1" applyAlignment="1">
      <alignment horizontal="left" wrapText="1"/>
    </xf>
    <xf numFmtId="0" fontId="0" fillId="0" borderId="10" xfId="0" applyFill="1" applyBorder="1" applyAlignment="1">
      <alignment horizontal="left" wrapText="1"/>
    </xf>
    <xf numFmtId="0" fontId="9" fillId="0" borderId="13" xfId="0" applyFont="1" applyBorder="1" applyAlignment="1">
      <alignment horizontal="left" wrapText="1"/>
    </xf>
    <xf numFmtId="0" fontId="9" fillId="0" borderId="10" xfId="0" applyFont="1" applyBorder="1" applyAlignment="1">
      <alignment horizontal="left" wrapText="1"/>
    </xf>
    <xf numFmtId="0" fontId="9" fillId="0" borderId="11" xfId="0" applyFont="1" applyBorder="1" applyAlignment="1">
      <alignment horizontal="left" wrapText="1"/>
    </xf>
    <xf numFmtId="0" fontId="9" fillId="0" borderId="30" xfId="0" applyFont="1" applyBorder="1" applyAlignment="1">
      <alignment horizontal="left" wrapText="1"/>
    </xf>
    <xf numFmtId="0" fontId="9" fillId="0" borderId="9" xfId="0" applyFont="1" applyBorder="1" applyAlignment="1">
      <alignment horizontal="left" wrapText="1"/>
    </xf>
    <xf numFmtId="0" fontId="7" fillId="9" borderId="0" xfId="0" applyFont="1" applyFill="1" applyAlignment="1">
      <alignment horizontal="center"/>
    </xf>
    <xf numFmtId="0" fontId="0" fillId="9" borderId="0" xfId="0" applyFill="1" applyAlignment="1">
      <alignment horizontal="left"/>
    </xf>
    <xf numFmtId="0" fontId="0" fillId="2" borderId="10" xfId="0" applyFill="1" applyBorder="1" applyAlignment="1">
      <alignment horizontal="left" wrapText="1"/>
    </xf>
    <xf numFmtId="0" fontId="18" fillId="2" borderId="16" xfId="0" applyFont="1" applyFill="1" applyBorder="1" applyAlignment="1">
      <alignment horizontal="left" wrapText="1"/>
    </xf>
    <xf numFmtId="0" fontId="0" fillId="2" borderId="16" xfId="0" applyFill="1" applyBorder="1" applyAlignment="1">
      <alignment horizontal="left" wrapText="1"/>
    </xf>
    <xf numFmtId="0" fontId="9" fillId="0" borderId="11" xfId="0" applyFont="1" applyFill="1" applyBorder="1" applyAlignment="1">
      <alignment horizontal="left" wrapText="1"/>
    </xf>
    <xf numFmtId="0" fontId="9" fillId="0" borderId="30" xfId="0" applyFont="1" applyFill="1" applyBorder="1" applyAlignment="1">
      <alignment horizontal="left" wrapText="1"/>
    </xf>
    <xf numFmtId="0" fontId="9" fillId="0" borderId="9" xfId="0" applyFont="1" applyFill="1" applyBorder="1" applyAlignment="1">
      <alignment horizontal="left" wrapText="1"/>
    </xf>
    <xf numFmtId="0" fontId="0" fillId="13" borderId="0" xfId="0" applyFill="1" applyAlignment="1">
      <alignment horizontal="center"/>
    </xf>
    <xf numFmtId="0" fontId="9" fillId="0" borderId="14" xfId="0" applyFont="1" applyBorder="1" applyAlignment="1">
      <alignment horizontal="center" wrapText="1"/>
    </xf>
    <xf numFmtId="0" fontId="9" fillId="0" borderId="28" xfId="0" applyFont="1" applyBorder="1" applyAlignment="1">
      <alignment horizontal="center" wrapText="1"/>
    </xf>
    <xf numFmtId="0" fontId="9" fillId="0" borderId="12" xfId="0" applyFont="1" applyBorder="1" applyAlignment="1">
      <alignment horizontal="center" wrapText="1"/>
    </xf>
    <xf numFmtId="0" fontId="9" fillId="2" borderId="14" xfId="0" applyFont="1" applyFill="1" applyBorder="1" applyAlignment="1">
      <alignment horizontal="center" wrapText="1"/>
    </xf>
    <xf numFmtId="0" fontId="9" fillId="2" borderId="28" xfId="0" applyFont="1" applyFill="1" applyBorder="1" applyAlignment="1">
      <alignment horizontal="center" wrapText="1"/>
    </xf>
    <xf numFmtId="0" fontId="9" fillId="2" borderId="12" xfId="0" applyFont="1" applyFill="1" applyBorder="1" applyAlignment="1">
      <alignment horizontal="center" wrapText="1"/>
    </xf>
    <xf numFmtId="0" fontId="1" fillId="0" borderId="3" xfId="0" applyFont="1" applyBorder="1" applyAlignment="1" applyProtection="1">
      <alignment horizontal="left" textRotation="67" wrapText="1"/>
    </xf>
    <xf numFmtId="0" fontId="0" fillId="0" borderId="4" xfId="0" applyFont="1" applyBorder="1" applyAlignment="1">
      <alignment horizontal="left" textRotation="67" wrapText="1"/>
    </xf>
    <xf numFmtId="0" fontId="0" fillId="0" borderId="5" xfId="0" applyFont="1" applyBorder="1" applyAlignment="1">
      <alignment horizontal="left" textRotation="67" wrapText="1"/>
    </xf>
    <xf numFmtId="0" fontId="8" fillId="0" borderId="24"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1" fillId="6" borderId="3" xfId="0" applyFont="1" applyFill="1" applyBorder="1" applyAlignment="1" applyProtection="1">
      <alignment horizontal="left" textRotation="67" wrapText="1"/>
    </xf>
    <xf numFmtId="0" fontId="0" fillId="6" borderId="4" xfId="0" applyFont="1" applyFill="1" applyBorder="1" applyAlignment="1">
      <alignment horizontal="left" textRotation="67" wrapText="1"/>
    </xf>
    <xf numFmtId="0" fontId="0" fillId="6" borderId="5" xfId="0" applyFont="1" applyFill="1" applyBorder="1" applyAlignment="1">
      <alignment horizontal="left" textRotation="67" wrapText="1"/>
    </xf>
    <xf numFmtId="0" fontId="8" fillId="0" borderId="3" xfId="0" applyFont="1" applyBorder="1" applyAlignment="1">
      <alignment horizontal="center" vertical="center" textRotation="90"/>
    </xf>
    <xf numFmtId="0" fontId="8" fillId="0" borderId="4" xfId="0" applyFont="1" applyBorder="1" applyAlignment="1">
      <alignment horizontal="center" vertical="center" textRotation="90"/>
    </xf>
    <xf numFmtId="0" fontId="8" fillId="0" borderId="5" xfId="0" applyFont="1" applyBorder="1" applyAlignment="1">
      <alignment horizontal="center" vertical="center" textRotation="90"/>
    </xf>
    <xf numFmtId="0" fontId="1" fillId="0" borderId="24" xfId="0" applyFont="1" applyBorder="1" applyAlignment="1">
      <alignment horizontal="left" vertical="center"/>
    </xf>
    <xf numFmtId="0" fontId="1" fillId="0" borderId="23" xfId="0" applyFont="1" applyBorder="1" applyAlignment="1">
      <alignment horizontal="left"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1" fillId="2" borderId="24" xfId="0" applyFont="1" applyFill="1" applyBorder="1" applyAlignment="1">
      <alignment horizontal="left" vertical="center" wrapText="1"/>
    </xf>
    <xf numFmtId="0" fontId="1" fillId="2" borderId="23" xfId="0" applyFont="1" applyFill="1" applyBorder="1" applyAlignment="1">
      <alignment horizontal="left" vertical="center" wrapText="1"/>
    </xf>
  </cellXfs>
  <cellStyles count="2">
    <cellStyle name="Input" xfId="1" builtinId="20"/>
    <cellStyle name="Normal" xfId="0" builtinId="0"/>
  </cellStyles>
  <dxfs count="0"/>
  <tableStyles count="0" defaultTableStyle="TableStyleMedium9" defaultPivotStyle="PivotStyleLight16"/>
  <colors>
    <mruColors>
      <color rgb="FF0000FF"/>
      <color rgb="FFDCDCDC"/>
      <color rgb="FFCC6600"/>
      <color rgb="FFFF6600"/>
      <color rgb="FFCC99FF"/>
      <color rgb="FFFFCCFF"/>
      <color rgb="FFFF9966"/>
      <color rgb="FFFFFF99"/>
      <color rgb="FFCCFF33"/>
      <color rgb="FFEAEAEA"/>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Risk Level and Weight</a:t>
            </a:r>
          </a:p>
        </c:rich>
      </c:tx>
    </c:title>
    <c:plotArea>
      <c:layout/>
      <c:lineChart>
        <c:grouping val="standard"/>
        <c:ser>
          <c:idx val="0"/>
          <c:order val="0"/>
          <c:marker>
            <c:symbol val="none"/>
          </c:marker>
          <c:cat>
            <c:multiLvlStrRef>
              <c:f>'WBS Risk Matrix '!$L$29:$L$34</c:f>
            </c:multiLvlStrRef>
          </c:cat>
          <c:val>
            <c:numRef>
              <c:f>'WBS Risk Matrix '!$M$29:$M$34</c:f>
            </c:numRef>
          </c:val>
        </c:ser>
        <c:marker val="1"/>
        <c:axId val="77515392"/>
        <c:axId val="77403264"/>
      </c:lineChart>
      <c:catAx>
        <c:axId val="77515392"/>
        <c:scaling>
          <c:orientation val="minMax"/>
        </c:scaling>
        <c:axPos val="b"/>
        <c:title>
          <c:tx>
            <c:rich>
              <a:bodyPr/>
              <a:lstStyle/>
              <a:p>
                <a:pPr>
                  <a:defRPr sz="1100" baseline="0"/>
                </a:pPr>
                <a:r>
                  <a:rPr lang="en-US" sz="1100" baseline="0"/>
                  <a:t>Risk Level</a:t>
                </a:r>
              </a:p>
            </c:rich>
          </c:tx>
          <c:layout>
            <c:manualLayout>
              <c:xMode val="edge"/>
              <c:yMode val="edge"/>
              <c:x val="0.44491087262740986"/>
              <c:y val="0.90531151085789052"/>
            </c:manualLayout>
          </c:layout>
        </c:title>
        <c:numFmt formatCode="General" sourceLinked="1"/>
        <c:tickLblPos val="nextTo"/>
        <c:crossAx val="77403264"/>
        <c:crosses val="autoZero"/>
        <c:auto val="1"/>
        <c:lblAlgn val="ctr"/>
        <c:lblOffset val="100"/>
      </c:catAx>
      <c:valAx>
        <c:axId val="77403264"/>
        <c:scaling>
          <c:orientation val="minMax"/>
          <c:min val="0"/>
        </c:scaling>
        <c:axPos val="l"/>
        <c:majorGridlines/>
        <c:title>
          <c:tx>
            <c:rich>
              <a:bodyPr rot="-5400000" vert="horz"/>
              <a:lstStyle/>
              <a:p>
                <a:pPr>
                  <a:defRPr sz="1100" baseline="0"/>
                </a:pPr>
                <a:r>
                  <a:rPr lang="en-US" sz="1100" baseline="0"/>
                  <a:t>Weight</a:t>
                </a:r>
              </a:p>
            </c:rich>
          </c:tx>
        </c:title>
        <c:numFmt formatCode="General" sourceLinked="1"/>
        <c:tickLblPos val="nextTo"/>
        <c:crossAx val="77515392"/>
        <c:crosses val="autoZero"/>
        <c:crossBetween val="midCat"/>
      </c:valAx>
    </c:plotArea>
    <c:plotVisOnly val="1"/>
  </c:chart>
  <c:printSettings>
    <c:headerFooter/>
    <c:pageMargins b="0.75000000000000577" l="0.70000000000000062" r="0.70000000000000062" t="0.750000000000005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0</xdr:colOff>
      <xdr:row>26</xdr:row>
      <xdr:rowOff>19049</xdr:rowOff>
    </xdr:from>
    <xdr:to>
      <xdr:col>10</xdr:col>
      <xdr:colOff>314324</xdr:colOff>
      <xdr:row>47</xdr:row>
      <xdr:rowOff>133349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DCDCDC"/>
  </sheetPr>
  <dimension ref="A1:R52"/>
  <sheetViews>
    <sheetView tabSelected="1" zoomScaleNormal="100" zoomScaleSheetLayoutView="100" workbookViewId="0">
      <selection activeCell="Q8" sqref="Q8"/>
    </sheetView>
  </sheetViews>
  <sheetFormatPr defaultRowHeight="12.75"/>
  <sheetData>
    <row r="1" spans="1:18" ht="15.75">
      <c r="A1" s="160"/>
      <c r="B1" s="160"/>
      <c r="C1" s="160"/>
      <c r="D1" s="160"/>
      <c r="E1" s="160"/>
      <c r="F1" s="160"/>
      <c r="G1" s="160"/>
      <c r="H1" s="160"/>
      <c r="I1" s="160"/>
      <c r="J1" s="160"/>
      <c r="K1" s="160"/>
      <c r="L1" s="160"/>
      <c r="M1" s="160"/>
      <c r="N1" s="160"/>
      <c r="O1" s="160"/>
      <c r="P1" s="1"/>
      <c r="Q1" s="1"/>
      <c r="R1" s="1"/>
    </row>
    <row r="2" spans="1:18" ht="15">
      <c r="A2" s="161"/>
      <c r="B2" s="161"/>
      <c r="C2" s="161"/>
      <c r="D2" s="161"/>
      <c r="E2" s="161"/>
      <c r="F2" s="161"/>
      <c r="G2" s="161"/>
      <c r="H2" s="161"/>
      <c r="I2" s="161"/>
      <c r="J2" s="161"/>
      <c r="K2" s="161"/>
      <c r="L2" s="161"/>
      <c r="M2" s="161"/>
      <c r="N2" s="161"/>
      <c r="O2" s="161"/>
      <c r="P2" s="2"/>
      <c r="Q2" s="2"/>
      <c r="R2" s="2"/>
    </row>
    <row r="3" spans="1:18">
      <c r="A3" s="87" t="s">
        <v>16</v>
      </c>
      <c r="B3" s="42"/>
      <c r="C3" s="42"/>
      <c r="D3" s="42"/>
      <c r="E3" s="42"/>
      <c r="F3" s="42"/>
      <c r="G3" s="42"/>
      <c r="H3" s="42"/>
      <c r="I3" s="42"/>
      <c r="J3" s="42"/>
      <c r="K3" s="42"/>
      <c r="L3" s="42"/>
      <c r="M3" s="42"/>
      <c r="N3" s="42"/>
      <c r="O3" s="42"/>
    </row>
    <row r="4" spans="1:18">
      <c r="A4" s="42"/>
      <c r="B4" s="42"/>
      <c r="C4" s="42"/>
      <c r="D4" s="42"/>
      <c r="E4" s="42"/>
      <c r="F4" s="42"/>
      <c r="G4" s="42"/>
      <c r="H4" s="42"/>
      <c r="I4" s="42"/>
      <c r="J4" s="42"/>
      <c r="K4" s="42"/>
      <c r="L4" s="42"/>
      <c r="M4" s="42"/>
      <c r="N4" s="42"/>
      <c r="O4" s="42"/>
    </row>
    <row r="5" spans="1:18" ht="15.75">
      <c r="A5" s="88" t="s">
        <v>183</v>
      </c>
      <c r="B5" s="42"/>
      <c r="C5" s="42" t="s">
        <v>181</v>
      </c>
      <c r="D5" s="42"/>
      <c r="E5" s="42"/>
      <c r="F5" s="42"/>
      <c r="G5" s="42"/>
      <c r="H5" s="42"/>
      <c r="I5" s="42"/>
      <c r="J5" s="42"/>
      <c r="K5" s="42"/>
      <c r="L5" s="42"/>
      <c r="M5" s="42"/>
      <c r="N5" s="42"/>
      <c r="O5" s="42"/>
    </row>
    <row r="6" spans="1:18" ht="15.75">
      <c r="A6" s="42"/>
      <c r="B6" s="42"/>
      <c r="C6" s="42" t="s">
        <v>182</v>
      </c>
      <c r="D6" s="42"/>
      <c r="E6" s="42"/>
      <c r="F6" s="42"/>
      <c r="G6" s="42"/>
      <c r="H6" s="42"/>
      <c r="I6" s="42"/>
      <c r="J6" s="42"/>
      <c r="K6" s="42"/>
      <c r="L6" s="42"/>
      <c r="M6" s="42"/>
      <c r="N6" s="42"/>
      <c r="O6" s="42"/>
    </row>
    <row r="7" spans="1:18">
      <c r="A7" s="42"/>
      <c r="B7" s="42"/>
      <c r="C7" s="42"/>
      <c r="D7" s="42"/>
      <c r="E7" s="42"/>
      <c r="F7" s="42"/>
      <c r="G7" s="42"/>
      <c r="H7" s="42"/>
      <c r="I7" s="42"/>
      <c r="J7" s="42"/>
      <c r="K7" s="42"/>
      <c r="L7" s="42"/>
      <c r="M7" s="42"/>
      <c r="N7" s="42"/>
      <c r="O7" s="42"/>
    </row>
    <row r="8" spans="1:18">
      <c r="A8" s="87" t="s">
        <v>176</v>
      </c>
      <c r="B8" s="42"/>
      <c r="C8" s="42"/>
      <c r="D8" s="42"/>
      <c r="E8" s="42"/>
      <c r="F8" s="42"/>
      <c r="G8" s="42"/>
      <c r="H8" s="42"/>
      <c r="I8" s="42"/>
      <c r="J8" s="42"/>
      <c r="K8" s="42"/>
      <c r="L8" s="42"/>
      <c r="M8" s="42"/>
      <c r="N8" s="42"/>
      <c r="O8" s="42"/>
    </row>
    <row r="9" spans="1:18">
      <c r="A9" s="158" t="s">
        <v>166</v>
      </c>
      <c r="B9" s="158"/>
      <c r="C9" s="158"/>
      <c r="D9" s="158"/>
      <c r="E9" s="158"/>
      <c r="F9" s="158"/>
      <c r="G9" s="158"/>
      <c r="H9" s="158"/>
      <c r="I9" s="158"/>
      <c r="J9" s="158"/>
      <c r="K9" s="158"/>
      <c r="L9" s="158"/>
      <c r="M9" s="158"/>
      <c r="N9" s="42"/>
      <c r="O9" s="42"/>
    </row>
    <row r="10" spans="1:18">
      <c r="A10" s="42"/>
      <c r="B10" s="42"/>
      <c r="C10" s="42"/>
      <c r="D10" s="42"/>
      <c r="E10" s="42"/>
      <c r="F10" s="42"/>
      <c r="G10" s="42"/>
      <c r="H10" s="42"/>
      <c r="I10" s="42"/>
      <c r="J10" s="42"/>
      <c r="K10" s="42"/>
      <c r="L10" s="42"/>
      <c r="M10" s="42"/>
      <c r="N10" s="42"/>
      <c r="O10" s="42"/>
    </row>
    <row r="11" spans="1:18">
      <c r="A11" s="42" t="s">
        <v>172</v>
      </c>
      <c r="B11" s="42"/>
      <c r="C11" s="42"/>
      <c r="D11" s="42"/>
      <c r="E11" s="42"/>
      <c r="F11" s="42"/>
      <c r="G11" s="42"/>
      <c r="H11" s="42"/>
      <c r="I11" s="42"/>
      <c r="J11" s="42"/>
      <c r="K11" s="42"/>
      <c r="L11" s="42"/>
      <c r="M11" s="42"/>
      <c r="N11" s="42"/>
      <c r="O11" s="42"/>
    </row>
    <row r="12" spans="1:18">
      <c r="A12" s="42"/>
      <c r="B12" s="42"/>
      <c r="C12" s="42"/>
      <c r="D12" s="42"/>
      <c r="E12" s="42"/>
      <c r="F12" s="42"/>
      <c r="G12" s="42"/>
      <c r="H12" s="42"/>
      <c r="I12" s="42"/>
      <c r="J12" s="42"/>
      <c r="K12" s="42"/>
      <c r="L12" s="42"/>
      <c r="M12" s="42"/>
      <c r="N12" s="42"/>
      <c r="O12" s="42"/>
    </row>
    <row r="13" spans="1:18">
      <c r="A13" s="87" t="s">
        <v>177</v>
      </c>
      <c r="B13" s="42"/>
      <c r="C13" s="42"/>
      <c r="D13" s="42"/>
      <c r="E13" s="42"/>
      <c r="F13" s="42"/>
      <c r="G13" s="42"/>
      <c r="H13" s="42"/>
      <c r="I13" s="42"/>
      <c r="J13" s="42"/>
      <c r="K13" s="42"/>
      <c r="L13" s="42"/>
      <c r="M13" s="42"/>
      <c r="N13" s="42"/>
      <c r="O13" s="42"/>
    </row>
    <row r="14" spans="1:18" ht="40.5" customHeight="1">
      <c r="A14" s="157" t="s">
        <v>281</v>
      </c>
      <c r="B14" s="158"/>
      <c r="C14" s="158"/>
      <c r="D14" s="158"/>
      <c r="E14" s="158"/>
      <c r="F14" s="158"/>
      <c r="G14" s="158"/>
      <c r="H14" s="158"/>
      <c r="I14" s="158"/>
      <c r="J14" s="158"/>
      <c r="K14" s="158"/>
      <c r="L14" s="158"/>
      <c r="M14" s="158"/>
      <c r="N14" s="42"/>
      <c r="O14" s="42"/>
    </row>
    <row r="15" spans="1:18" ht="12.75" customHeight="1">
      <c r="A15" s="104"/>
      <c r="B15" s="105"/>
      <c r="C15" s="105"/>
      <c r="D15" s="105"/>
      <c r="E15" s="105"/>
      <c r="F15" s="105"/>
      <c r="G15" s="105"/>
      <c r="H15" s="105"/>
      <c r="I15" s="105"/>
      <c r="J15" s="105"/>
      <c r="K15" s="105"/>
      <c r="L15" s="105"/>
      <c r="M15" s="105"/>
      <c r="N15" s="42"/>
      <c r="O15" s="42"/>
    </row>
    <row r="16" spans="1:18" ht="12.75" customHeight="1">
      <c r="A16" s="157" t="s">
        <v>297</v>
      </c>
      <c r="B16" s="157"/>
      <c r="C16" s="157"/>
      <c r="D16" s="157"/>
      <c r="E16" s="157"/>
      <c r="F16" s="157"/>
      <c r="G16" s="157"/>
      <c r="H16" s="157"/>
      <c r="I16" s="157"/>
      <c r="J16" s="157"/>
      <c r="K16" s="157"/>
      <c r="L16" s="157"/>
      <c r="M16" s="157"/>
      <c r="N16" s="42"/>
      <c r="O16" s="42"/>
    </row>
    <row r="17" spans="1:15" ht="12.75" customHeight="1">
      <c r="A17" s="134"/>
      <c r="B17" s="135"/>
      <c r="C17" s="135"/>
      <c r="D17" s="135"/>
      <c r="E17" s="135"/>
      <c r="F17" s="135"/>
      <c r="G17" s="135"/>
      <c r="H17" s="135"/>
      <c r="I17" s="135"/>
      <c r="J17" s="135"/>
      <c r="K17" s="135"/>
      <c r="L17" s="135"/>
      <c r="M17" s="135"/>
      <c r="N17" s="42"/>
      <c r="O17" s="42"/>
    </row>
    <row r="18" spans="1:15" ht="12.75" customHeight="1">
      <c r="A18" s="157" t="s">
        <v>298</v>
      </c>
      <c r="B18" s="157"/>
      <c r="C18" s="157"/>
      <c r="D18" s="157"/>
      <c r="E18" s="157"/>
      <c r="F18" s="157"/>
      <c r="G18" s="157"/>
      <c r="H18" s="157"/>
      <c r="I18" s="157"/>
      <c r="J18" s="157"/>
      <c r="K18" s="157"/>
      <c r="L18" s="157"/>
      <c r="M18" s="157"/>
      <c r="N18" s="157"/>
      <c r="O18" s="42"/>
    </row>
    <row r="19" spans="1:15" ht="12.75" customHeight="1">
      <c r="A19" s="134"/>
      <c r="B19" s="135"/>
      <c r="C19" s="135"/>
      <c r="D19" s="135"/>
      <c r="E19" s="135"/>
      <c r="F19" s="135"/>
      <c r="G19" s="135"/>
      <c r="H19" s="135"/>
      <c r="I19" s="135"/>
      <c r="J19" s="135"/>
      <c r="K19" s="135"/>
      <c r="L19" s="135"/>
      <c r="M19" s="135"/>
      <c r="N19" s="42"/>
      <c r="O19" s="42"/>
    </row>
    <row r="20" spans="1:15" ht="14.25" customHeight="1">
      <c r="A20" s="159" t="s">
        <v>299</v>
      </c>
      <c r="B20" s="159"/>
      <c r="C20" s="159"/>
      <c r="D20" s="159"/>
      <c r="E20" s="159"/>
      <c r="F20" s="159"/>
      <c r="G20" s="159"/>
      <c r="H20" s="159"/>
      <c r="I20" s="159"/>
      <c r="J20" s="159"/>
      <c r="K20" s="159"/>
      <c r="L20" s="159"/>
      <c r="M20" s="159"/>
      <c r="N20" s="42"/>
      <c r="O20" s="42"/>
    </row>
    <row r="21" spans="1:15">
      <c r="A21" s="87"/>
      <c r="B21" s="42"/>
      <c r="C21" s="42"/>
      <c r="D21" s="42"/>
      <c r="E21" s="42"/>
      <c r="F21" s="42"/>
      <c r="G21" s="42"/>
      <c r="H21" s="42"/>
      <c r="I21" s="42"/>
      <c r="J21" s="42"/>
      <c r="K21" s="42"/>
      <c r="L21" s="42"/>
      <c r="M21" s="42"/>
      <c r="N21" s="42"/>
      <c r="O21" s="42"/>
    </row>
    <row r="22" spans="1:15" ht="66" customHeight="1">
      <c r="A22" s="159" t="s">
        <v>301</v>
      </c>
      <c r="B22" s="159"/>
      <c r="C22" s="159"/>
      <c r="D22" s="159"/>
      <c r="E22" s="159"/>
      <c r="F22" s="159"/>
      <c r="G22" s="159"/>
      <c r="H22" s="159"/>
      <c r="I22" s="159"/>
      <c r="J22" s="159"/>
      <c r="K22" s="159"/>
      <c r="L22" s="159"/>
      <c r="M22" s="159"/>
      <c r="N22" s="90"/>
      <c r="O22" s="42"/>
    </row>
    <row r="23" spans="1:15">
      <c r="A23" s="42"/>
      <c r="B23" s="42"/>
      <c r="C23" s="42"/>
      <c r="D23" s="42"/>
      <c r="E23" s="42"/>
      <c r="F23" s="42"/>
      <c r="G23" s="42"/>
      <c r="H23" s="42"/>
      <c r="I23" s="42"/>
      <c r="J23" s="42"/>
      <c r="K23" s="42"/>
      <c r="L23" s="42"/>
      <c r="M23" s="42"/>
      <c r="N23" s="42"/>
      <c r="O23" s="42"/>
    </row>
    <row r="24" spans="1:15" ht="38.25" customHeight="1">
      <c r="A24" s="157" t="s">
        <v>285</v>
      </c>
      <c r="B24" s="157"/>
      <c r="C24" s="157"/>
      <c r="D24" s="157"/>
      <c r="E24" s="157"/>
      <c r="F24" s="157"/>
      <c r="G24" s="157"/>
      <c r="H24" s="157"/>
      <c r="I24" s="157"/>
      <c r="J24" s="157"/>
      <c r="K24" s="157"/>
      <c r="L24" s="157"/>
      <c r="M24" s="157"/>
      <c r="N24" s="42"/>
      <c r="O24" s="42"/>
    </row>
    <row r="25" spans="1:15">
      <c r="A25" s="42"/>
      <c r="B25" s="42"/>
      <c r="C25" s="42"/>
      <c r="D25" s="42"/>
      <c r="E25" s="42"/>
      <c r="F25" s="42"/>
      <c r="G25" s="42"/>
      <c r="H25" s="42"/>
      <c r="I25" s="42"/>
      <c r="J25" s="42"/>
      <c r="K25" s="42"/>
      <c r="L25" s="42"/>
      <c r="M25" s="42"/>
      <c r="N25" s="42"/>
      <c r="O25" s="42"/>
    </row>
    <row r="26" spans="1:15">
      <c r="A26" s="42" t="s">
        <v>300</v>
      </c>
      <c r="B26" s="42"/>
      <c r="C26" s="42"/>
      <c r="D26" s="42"/>
      <c r="E26" s="42"/>
      <c r="F26" s="42"/>
      <c r="G26" s="42"/>
      <c r="H26" s="42"/>
      <c r="I26" s="42"/>
      <c r="J26" s="42"/>
      <c r="K26" s="42"/>
      <c r="L26" s="42"/>
      <c r="M26" s="42"/>
      <c r="N26" s="42"/>
      <c r="O26" s="42"/>
    </row>
    <row r="27" spans="1:15">
      <c r="A27" s="42"/>
      <c r="B27" s="42"/>
      <c r="C27" s="42"/>
      <c r="D27" s="42"/>
      <c r="E27" s="42"/>
      <c r="F27" s="42"/>
      <c r="G27" s="42"/>
      <c r="H27" s="42"/>
      <c r="I27" s="42"/>
      <c r="J27" s="42"/>
      <c r="K27" s="42"/>
      <c r="L27" s="42"/>
      <c r="M27" s="42"/>
      <c r="N27" s="42"/>
      <c r="O27" s="42"/>
    </row>
    <row r="28" spans="1:15">
      <c r="A28" s="87" t="s">
        <v>178</v>
      </c>
      <c r="B28" s="42"/>
      <c r="C28" s="42"/>
      <c r="D28" s="42"/>
      <c r="E28" s="42"/>
      <c r="F28" s="42"/>
      <c r="G28" s="42"/>
      <c r="H28" s="42"/>
      <c r="I28" s="42"/>
      <c r="J28" s="42"/>
      <c r="K28" s="42"/>
      <c r="L28" s="42"/>
      <c r="M28" s="42"/>
      <c r="N28" s="42"/>
      <c r="O28" s="42"/>
    </row>
    <row r="29" spans="1:15">
      <c r="A29" s="42" t="s">
        <v>302</v>
      </c>
      <c r="B29" s="42"/>
      <c r="C29" s="42"/>
      <c r="D29" s="42"/>
      <c r="E29" s="42"/>
      <c r="F29" s="42"/>
      <c r="G29" s="42"/>
      <c r="H29" s="42"/>
      <c r="I29" s="42"/>
      <c r="J29" s="42"/>
      <c r="K29" s="42"/>
      <c r="L29" s="42"/>
      <c r="M29" s="42"/>
      <c r="N29" s="42"/>
      <c r="O29" s="42"/>
    </row>
    <row r="30" spans="1:15">
      <c r="A30" s="88" t="s">
        <v>169</v>
      </c>
      <c r="B30" s="42"/>
      <c r="C30" s="42"/>
      <c r="D30" s="42"/>
      <c r="E30" s="42"/>
      <c r="F30" s="42"/>
      <c r="G30" s="42"/>
      <c r="H30" s="42"/>
      <c r="I30" s="42"/>
      <c r="J30" s="42"/>
      <c r="K30" s="42"/>
      <c r="L30" s="42"/>
      <c r="M30" s="42"/>
      <c r="N30" s="42"/>
      <c r="O30" s="42"/>
    </row>
    <row r="31" spans="1:15">
      <c r="A31" s="67"/>
      <c r="B31" s="42"/>
      <c r="C31" s="42"/>
      <c r="D31" s="42"/>
      <c r="E31" s="42"/>
      <c r="F31" s="42"/>
      <c r="G31" s="42"/>
      <c r="H31" s="42"/>
      <c r="I31" s="42"/>
      <c r="J31" s="42"/>
      <c r="K31" s="42"/>
      <c r="L31" s="42"/>
      <c r="M31" s="42"/>
      <c r="N31" s="42"/>
      <c r="O31" s="42"/>
    </row>
    <row r="32" spans="1:15">
      <c r="A32" s="42" t="s">
        <v>303</v>
      </c>
      <c r="B32" s="42"/>
      <c r="C32" s="42"/>
      <c r="D32" s="42"/>
      <c r="E32" s="42"/>
      <c r="F32" s="42"/>
      <c r="G32" s="42"/>
      <c r="H32" s="42"/>
      <c r="I32" s="42"/>
      <c r="J32" s="42"/>
      <c r="K32" s="42"/>
      <c r="L32" s="42"/>
      <c r="M32" s="42"/>
      <c r="N32" s="42"/>
      <c r="O32" s="42"/>
    </row>
    <row r="33" spans="1:15">
      <c r="A33" s="42"/>
      <c r="B33" s="42"/>
      <c r="C33" s="42"/>
      <c r="D33" s="42"/>
      <c r="E33" s="42"/>
      <c r="F33" s="42"/>
      <c r="G33" s="42"/>
      <c r="H33" s="42"/>
      <c r="I33" s="42"/>
      <c r="J33" s="42"/>
      <c r="K33" s="42"/>
      <c r="L33" s="42"/>
      <c r="M33" s="42"/>
      <c r="N33" s="42"/>
      <c r="O33" s="42"/>
    </row>
    <row r="34" spans="1:15">
      <c r="A34" s="42" t="s">
        <v>304</v>
      </c>
      <c r="B34" s="42"/>
      <c r="C34" s="42"/>
      <c r="D34" s="42"/>
      <c r="E34" s="42"/>
      <c r="F34" s="42"/>
      <c r="G34" s="42"/>
      <c r="H34" s="42"/>
      <c r="I34" s="42"/>
      <c r="J34" s="42"/>
      <c r="K34" s="42"/>
      <c r="L34" s="42"/>
      <c r="M34" s="42"/>
      <c r="N34" s="42"/>
      <c r="O34" s="42"/>
    </row>
    <row r="35" spans="1:15">
      <c r="A35" s="42"/>
      <c r="B35" s="42"/>
      <c r="C35" s="42"/>
      <c r="D35" s="42"/>
      <c r="E35" s="42"/>
      <c r="F35" s="42"/>
      <c r="G35" s="42"/>
      <c r="H35" s="42"/>
      <c r="I35" s="42"/>
      <c r="J35" s="42"/>
      <c r="K35" s="42"/>
      <c r="L35" s="42"/>
      <c r="M35" s="42"/>
      <c r="N35" s="42"/>
      <c r="O35" s="42"/>
    </row>
    <row r="36" spans="1:15">
      <c r="A36" s="42" t="s">
        <v>170</v>
      </c>
      <c r="B36" s="42"/>
      <c r="C36" s="42"/>
      <c r="D36" s="42"/>
      <c r="E36" s="42"/>
      <c r="F36" s="42"/>
      <c r="G36" s="42"/>
      <c r="H36" s="42"/>
      <c r="I36" s="42"/>
      <c r="J36" s="42"/>
      <c r="K36" s="42"/>
      <c r="L36" s="42"/>
      <c r="M36" s="42"/>
      <c r="N36" s="42"/>
      <c r="O36" s="42"/>
    </row>
    <row r="37" spans="1:15">
      <c r="A37" s="42"/>
      <c r="B37" s="42"/>
      <c r="C37" s="42"/>
      <c r="D37" s="42"/>
      <c r="E37" s="42"/>
      <c r="F37" s="42"/>
      <c r="G37" s="42"/>
      <c r="H37" s="42"/>
      <c r="I37" s="42"/>
      <c r="J37" s="42"/>
      <c r="K37" s="42"/>
      <c r="L37" s="42"/>
      <c r="M37" s="42"/>
      <c r="N37" s="42"/>
      <c r="O37" s="42"/>
    </row>
    <row r="38" spans="1:15">
      <c r="A38" s="42" t="s">
        <v>171</v>
      </c>
      <c r="B38" s="42"/>
      <c r="C38" s="42"/>
      <c r="D38" s="42"/>
      <c r="E38" s="42"/>
      <c r="F38" s="42"/>
      <c r="G38" s="42"/>
      <c r="H38" s="42"/>
      <c r="I38" s="42"/>
      <c r="J38" s="42"/>
      <c r="K38" s="42"/>
      <c r="L38" s="42"/>
      <c r="M38" s="42"/>
      <c r="N38" s="42"/>
      <c r="O38" s="42"/>
    </row>
    <row r="39" spans="1:15">
      <c r="A39" s="42"/>
      <c r="B39" s="42"/>
      <c r="C39" s="42"/>
      <c r="D39" s="42"/>
      <c r="E39" s="42"/>
      <c r="F39" s="42"/>
      <c r="G39" s="42"/>
      <c r="H39" s="42"/>
      <c r="I39" s="42"/>
      <c r="J39" s="42"/>
      <c r="K39" s="42"/>
      <c r="L39" s="42"/>
      <c r="M39" s="42"/>
      <c r="N39" s="42"/>
      <c r="O39" s="42"/>
    </row>
    <row r="40" spans="1:15">
      <c r="A40" s="91" t="s">
        <v>179</v>
      </c>
      <c r="B40" s="42"/>
      <c r="C40" s="42"/>
      <c r="D40" s="42"/>
      <c r="E40" s="42"/>
      <c r="F40" s="42"/>
      <c r="G40" s="42"/>
      <c r="H40" s="42"/>
      <c r="I40" s="42"/>
      <c r="J40" s="42"/>
      <c r="K40" s="42"/>
      <c r="L40" s="42"/>
      <c r="M40" s="42"/>
      <c r="N40" s="42"/>
      <c r="O40" s="42"/>
    </row>
    <row r="41" spans="1:15" ht="12.75" customHeight="1">
      <c r="A41" s="159" t="s">
        <v>167</v>
      </c>
      <c r="B41" s="159"/>
      <c r="C41" s="159"/>
      <c r="D41" s="159"/>
      <c r="E41" s="159"/>
      <c r="F41" s="159"/>
      <c r="G41" s="159"/>
      <c r="H41" s="159"/>
      <c r="I41" s="159"/>
      <c r="J41" s="159"/>
      <c r="K41" s="159"/>
      <c r="L41" s="159"/>
      <c r="M41" s="159"/>
      <c r="N41" s="42"/>
      <c r="O41" s="42"/>
    </row>
    <row r="42" spans="1:15">
      <c r="A42" s="42"/>
      <c r="B42" s="42"/>
      <c r="C42" s="42"/>
      <c r="D42" s="42"/>
      <c r="E42" s="42"/>
      <c r="F42" s="42"/>
      <c r="G42" s="42"/>
      <c r="H42" s="42"/>
      <c r="I42" s="42"/>
      <c r="J42" s="42"/>
      <c r="K42" s="42"/>
      <c r="L42" s="42"/>
      <c r="M42" s="42"/>
      <c r="N42" s="42"/>
      <c r="O42" s="42"/>
    </row>
    <row r="43" spans="1:15">
      <c r="A43" s="87" t="s">
        <v>278</v>
      </c>
      <c r="B43" s="42"/>
      <c r="C43" s="42"/>
      <c r="D43" s="42"/>
      <c r="E43" s="42"/>
      <c r="F43" s="42"/>
      <c r="G43" s="42"/>
      <c r="H43" s="42"/>
      <c r="I43" s="42"/>
      <c r="J43" s="42"/>
      <c r="K43" s="42"/>
      <c r="L43" s="42"/>
      <c r="M43" s="42"/>
      <c r="N43" s="42"/>
      <c r="O43" s="42"/>
    </row>
    <row r="44" spans="1:15">
      <c r="A44" s="42" t="s">
        <v>279</v>
      </c>
      <c r="B44" s="42"/>
      <c r="C44" s="42"/>
      <c r="D44" s="42"/>
      <c r="E44" s="42"/>
      <c r="F44" s="42"/>
      <c r="G44" s="42"/>
      <c r="H44" s="42"/>
      <c r="I44" s="42"/>
      <c r="J44" s="42"/>
      <c r="K44" s="42"/>
      <c r="L44" s="42"/>
      <c r="M44" s="42"/>
      <c r="N44" s="42"/>
      <c r="O44" s="42"/>
    </row>
    <row r="45" spans="1:15">
      <c r="A45" s="42"/>
      <c r="B45" s="42"/>
      <c r="C45" s="42"/>
      <c r="D45" s="42"/>
      <c r="E45" s="42"/>
      <c r="F45" s="42"/>
      <c r="G45" s="42"/>
      <c r="H45" s="42"/>
      <c r="I45" s="42"/>
      <c r="J45" s="42"/>
      <c r="K45" s="42"/>
      <c r="L45" s="42"/>
      <c r="M45" s="42"/>
      <c r="N45" s="42"/>
      <c r="O45" s="42"/>
    </row>
    <row r="46" spans="1:15">
      <c r="A46" s="87" t="s">
        <v>177</v>
      </c>
      <c r="B46" s="42"/>
      <c r="C46" s="42"/>
      <c r="D46" s="42"/>
      <c r="E46" s="42"/>
      <c r="F46" s="42"/>
      <c r="G46" s="42"/>
      <c r="H46" s="42"/>
      <c r="I46" s="42"/>
      <c r="J46" s="42"/>
      <c r="K46" s="42"/>
      <c r="L46" s="42"/>
      <c r="M46" s="42"/>
      <c r="N46" s="42"/>
      <c r="O46" s="42"/>
    </row>
    <row r="47" spans="1:15" ht="24.75" customHeight="1">
      <c r="A47" s="157" t="s">
        <v>168</v>
      </c>
      <c r="B47" s="158"/>
      <c r="C47" s="158"/>
      <c r="D47" s="158"/>
      <c r="E47" s="158"/>
      <c r="F47" s="158"/>
      <c r="G47" s="158"/>
      <c r="H47" s="158"/>
      <c r="I47" s="158"/>
      <c r="J47" s="158"/>
      <c r="K47" s="158"/>
      <c r="L47" s="158"/>
      <c r="M47" s="158"/>
      <c r="N47" s="42"/>
      <c r="O47" s="42"/>
    </row>
    <row r="48" spans="1:15">
      <c r="A48" s="42"/>
      <c r="B48" s="42"/>
      <c r="C48" s="42"/>
      <c r="D48" s="42"/>
      <c r="E48" s="42"/>
      <c r="F48" s="42"/>
      <c r="G48" s="42"/>
      <c r="H48" s="42"/>
      <c r="I48" s="42"/>
      <c r="J48" s="42"/>
      <c r="K48" s="42"/>
      <c r="L48" s="42"/>
      <c r="M48" s="42"/>
      <c r="N48" s="42"/>
      <c r="O48" s="42"/>
    </row>
    <row r="49" spans="1:15">
      <c r="A49" s="42" t="s">
        <v>305</v>
      </c>
      <c r="B49" s="42"/>
      <c r="C49" s="42"/>
      <c r="D49" s="42"/>
      <c r="E49" s="42"/>
      <c r="F49" s="42"/>
      <c r="G49" s="42"/>
      <c r="H49" s="42"/>
      <c r="I49" s="42"/>
      <c r="J49" s="42"/>
      <c r="K49" s="42"/>
      <c r="L49" s="42"/>
      <c r="M49" s="42"/>
      <c r="N49" s="42"/>
      <c r="O49" s="42"/>
    </row>
    <row r="50" spans="1:15">
      <c r="A50" s="42"/>
      <c r="B50" s="42"/>
      <c r="C50" s="42"/>
      <c r="D50" s="42"/>
      <c r="E50" s="42"/>
      <c r="F50" s="42"/>
      <c r="G50" s="42"/>
      <c r="H50" s="42"/>
      <c r="I50" s="42"/>
      <c r="J50" s="42"/>
      <c r="K50" s="42"/>
      <c r="L50" s="42"/>
      <c r="M50" s="42"/>
      <c r="N50" s="42"/>
      <c r="O50" s="42"/>
    </row>
    <row r="51" spans="1:15">
      <c r="A51" s="42" t="s">
        <v>306</v>
      </c>
      <c r="B51" s="42"/>
      <c r="C51" s="42"/>
      <c r="D51" s="42"/>
      <c r="E51" s="42"/>
      <c r="F51" s="42"/>
      <c r="G51" s="42"/>
      <c r="H51" s="42"/>
      <c r="I51" s="42"/>
      <c r="J51" s="42"/>
      <c r="K51" s="42"/>
      <c r="L51" s="42"/>
      <c r="M51" s="42"/>
      <c r="N51" s="42"/>
      <c r="O51" s="42"/>
    </row>
    <row r="52" spans="1:15">
      <c r="A52" s="42"/>
      <c r="B52" s="42"/>
      <c r="C52" s="42"/>
      <c r="D52" s="42"/>
      <c r="E52" s="42"/>
      <c r="F52" s="42"/>
      <c r="G52" s="42"/>
      <c r="H52" s="42"/>
      <c r="I52" s="42"/>
      <c r="J52" s="42"/>
      <c r="K52" s="42"/>
      <c r="L52" s="42"/>
      <c r="M52" s="42"/>
      <c r="N52" s="42"/>
      <c r="O52" s="42"/>
    </row>
  </sheetData>
  <mergeCells count="11">
    <mergeCell ref="A47:M47"/>
    <mergeCell ref="A41:M41"/>
    <mergeCell ref="A1:O1"/>
    <mergeCell ref="A2:O2"/>
    <mergeCell ref="A22:M22"/>
    <mergeCell ref="A9:M9"/>
    <mergeCell ref="A24:M24"/>
    <mergeCell ref="A14:M14"/>
    <mergeCell ref="A20:M20"/>
    <mergeCell ref="A16:M16"/>
    <mergeCell ref="A18:N18"/>
  </mergeCells>
  <pageMargins left="0.7" right="0.7" top="0.75" bottom="0.75" header="0.3" footer="0.3"/>
  <pageSetup scale="72" orientation="portrait" verticalDpi="4" r:id="rId1"/>
  <colBreaks count="1" manualBreakCount="1">
    <brk id="14" max="1048575" man="1"/>
  </colBreaks>
</worksheet>
</file>

<file path=xl/worksheets/sheet2.xml><?xml version="1.0" encoding="utf-8"?>
<worksheet xmlns="http://schemas.openxmlformats.org/spreadsheetml/2006/main" xmlns:r="http://schemas.openxmlformats.org/officeDocument/2006/relationships">
  <sheetPr>
    <tabColor rgb="FFDCDCDC"/>
    <pageSetUpPr fitToPage="1"/>
  </sheetPr>
  <dimension ref="A1:Z16"/>
  <sheetViews>
    <sheetView zoomScaleNormal="100" workbookViewId="0">
      <selection activeCell="T4" sqref="T4"/>
    </sheetView>
  </sheetViews>
  <sheetFormatPr defaultRowHeight="12.75"/>
  <cols>
    <col min="2" max="2" width="1.85546875" customWidth="1"/>
    <col min="7" max="7" width="2.5703125" customWidth="1"/>
    <col min="16" max="16" width="11.85546875" customWidth="1"/>
  </cols>
  <sheetData>
    <row r="1" spans="1:26">
      <c r="A1" s="42"/>
      <c r="B1" s="42"/>
      <c r="C1" s="42"/>
      <c r="D1" s="42"/>
      <c r="E1" s="42"/>
      <c r="F1" s="42"/>
      <c r="G1" s="42"/>
      <c r="H1" s="42"/>
      <c r="I1" s="42"/>
      <c r="J1" s="42"/>
      <c r="K1" s="42"/>
      <c r="L1" s="42"/>
      <c r="M1" s="42"/>
      <c r="N1" s="42"/>
      <c r="O1" s="42"/>
      <c r="P1" s="42"/>
      <c r="Q1" s="42"/>
    </row>
    <row r="2" spans="1:26">
      <c r="A2" s="42"/>
      <c r="B2" s="42"/>
      <c r="C2" s="87" t="s">
        <v>6</v>
      </c>
      <c r="D2" s="42"/>
      <c r="E2" s="42"/>
      <c r="F2" s="42"/>
      <c r="G2" s="42"/>
      <c r="H2" s="87" t="s">
        <v>7</v>
      </c>
      <c r="I2" s="42"/>
      <c r="J2" s="42"/>
      <c r="K2" s="42"/>
      <c r="L2" s="42"/>
      <c r="M2" s="42"/>
      <c r="N2" s="42"/>
      <c r="O2" s="42"/>
      <c r="P2" s="42"/>
      <c r="Q2" s="42"/>
    </row>
    <row r="3" spans="1:26">
      <c r="A3" s="42"/>
      <c r="B3" s="42"/>
      <c r="C3" s="42"/>
      <c r="D3" s="42"/>
      <c r="E3" s="42"/>
      <c r="F3" s="67"/>
      <c r="G3" s="42"/>
      <c r="H3" s="42"/>
      <c r="I3" s="42"/>
      <c r="J3" s="42"/>
      <c r="K3" s="42"/>
      <c r="L3" s="42"/>
      <c r="M3" s="42"/>
      <c r="N3" s="42"/>
      <c r="O3" s="42"/>
      <c r="P3" s="42"/>
      <c r="Q3" s="42"/>
    </row>
    <row r="4" spans="1:26" ht="120.75" customHeight="1">
      <c r="A4" s="167" t="s">
        <v>17</v>
      </c>
      <c r="B4" s="42"/>
      <c r="C4" s="165" t="s">
        <v>22</v>
      </c>
      <c r="D4" s="166"/>
      <c r="E4" s="166"/>
      <c r="F4" s="166"/>
      <c r="G4" s="96"/>
      <c r="H4" s="165" t="s">
        <v>23</v>
      </c>
      <c r="I4" s="165"/>
      <c r="J4" s="165"/>
      <c r="K4" s="165"/>
      <c r="L4" s="165"/>
      <c r="M4" s="165"/>
      <c r="N4" s="165"/>
      <c r="O4" s="165"/>
      <c r="P4" s="165"/>
      <c r="Q4" s="42"/>
    </row>
    <row r="5" spans="1:26" ht="54.75" customHeight="1">
      <c r="A5" s="168"/>
      <c r="B5" s="94"/>
      <c r="C5" s="166" t="s">
        <v>8</v>
      </c>
      <c r="D5" s="166"/>
      <c r="E5" s="166"/>
      <c r="F5" s="166"/>
      <c r="G5" s="95"/>
      <c r="H5" s="164" t="s">
        <v>12</v>
      </c>
      <c r="I5" s="164"/>
      <c r="J5" s="164"/>
      <c r="K5" s="164"/>
      <c r="L5" s="164"/>
      <c r="M5" s="164"/>
      <c r="N5" s="164"/>
      <c r="O5" s="164"/>
      <c r="P5" s="164"/>
      <c r="Q5" s="42"/>
    </row>
    <row r="6" spans="1:26" ht="89.25" customHeight="1">
      <c r="A6" s="169"/>
      <c r="B6" s="94"/>
      <c r="C6" s="166" t="s">
        <v>286</v>
      </c>
      <c r="D6" s="166"/>
      <c r="E6" s="166"/>
      <c r="F6" s="166"/>
      <c r="G6" s="48"/>
      <c r="H6" s="164" t="s">
        <v>32</v>
      </c>
      <c r="I6" s="164"/>
      <c r="J6" s="164"/>
      <c r="K6" s="164"/>
      <c r="L6" s="164"/>
      <c r="M6" s="164"/>
      <c r="N6" s="164"/>
      <c r="O6" s="164"/>
      <c r="P6" s="164"/>
      <c r="Q6" s="42"/>
    </row>
    <row r="7" spans="1:26">
      <c r="B7" s="42"/>
      <c r="C7" s="92"/>
      <c r="D7" s="92"/>
      <c r="E7" s="92"/>
      <c r="F7" s="92"/>
      <c r="G7" s="42"/>
      <c r="H7" s="42"/>
      <c r="I7" s="42"/>
      <c r="J7" s="42"/>
      <c r="K7" s="42"/>
      <c r="L7" s="42"/>
      <c r="M7" s="42"/>
      <c r="N7" s="42"/>
      <c r="O7" s="42"/>
      <c r="P7" s="42"/>
      <c r="Q7" s="42"/>
    </row>
    <row r="8" spans="1:26" ht="91.5" customHeight="1">
      <c r="A8" s="167" t="s">
        <v>8</v>
      </c>
      <c r="B8" s="94"/>
      <c r="C8" s="166" t="s">
        <v>9</v>
      </c>
      <c r="D8" s="166"/>
      <c r="E8" s="166"/>
      <c r="F8" s="166"/>
      <c r="G8" s="48"/>
      <c r="H8" s="165" t="s">
        <v>20</v>
      </c>
      <c r="I8" s="165"/>
      <c r="J8" s="165"/>
      <c r="K8" s="165"/>
      <c r="L8" s="165"/>
      <c r="M8" s="165"/>
      <c r="N8" s="165"/>
      <c r="O8" s="165"/>
      <c r="P8" s="165"/>
      <c r="Q8" s="42"/>
    </row>
    <row r="9" spans="1:26" s="6" customFormat="1" ht="80.25" customHeight="1">
      <c r="A9" s="168"/>
      <c r="B9" s="94"/>
      <c r="C9" s="166" t="s">
        <v>29</v>
      </c>
      <c r="D9" s="166"/>
      <c r="E9" s="166"/>
      <c r="F9" s="166"/>
      <c r="G9" s="96"/>
      <c r="H9" s="165" t="s">
        <v>190</v>
      </c>
      <c r="I9" s="166"/>
      <c r="J9" s="166"/>
      <c r="K9" s="166"/>
      <c r="L9" s="166"/>
      <c r="M9" s="166"/>
      <c r="N9" s="166"/>
      <c r="O9" s="166"/>
      <c r="P9" s="166"/>
      <c r="Q9" s="93"/>
      <c r="R9" s="162" t="s">
        <v>31</v>
      </c>
      <c r="S9" s="163"/>
      <c r="T9" s="163"/>
      <c r="U9" s="163"/>
      <c r="V9" s="163"/>
      <c r="W9" s="163"/>
      <c r="X9" s="163"/>
      <c r="Y9" s="163"/>
      <c r="Z9" s="163"/>
    </row>
    <row r="10" spans="1:26" s="6" customFormat="1" ht="72.75" customHeight="1">
      <c r="A10" s="168"/>
      <c r="B10" s="94"/>
      <c r="C10" s="166" t="s">
        <v>10</v>
      </c>
      <c r="D10" s="166"/>
      <c r="E10" s="166"/>
      <c r="F10" s="166"/>
      <c r="G10" s="96"/>
      <c r="H10" s="165" t="s">
        <v>282</v>
      </c>
      <c r="I10" s="166"/>
      <c r="J10" s="166"/>
      <c r="K10" s="166"/>
      <c r="L10" s="166"/>
      <c r="M10" s="166"/>
      <c r="N10" s="166"/>
      <c r="O10" s="166"/>
      <c r="P10" s="166"/>
      <c r="Q10" s="93"/>
    </row>
    <row r="11" spans="1:26" ht="34.5" customHeight="1">
      <c r="A11" s="168"/>
      <c r="B11" s="94"/>
      <c r="C11" s="166" t="s">
        <v>0</v>
      </c>
      <c r="D11" s="166"/>
      <c r="E11" s="166"/>
      <c r="F11" s="166"/>
      <c r="G11" s="48"/>
      <c r="H11" s="165" t="s">
        <v>19</v>
      </c>
      <c r="I11" s="166"/>
      <c r="J11" s="166"/>
      <c r="K11" s="166"/>
      <c r="L11" s="166"/>
      <c r="M11" s="166"/>
      <c r="N11" s="166"/>
      <c r="O11" s="166"/>
      <c r="P11" s="166"/>
      <c r="Q11" s="42"/>
    </row>
    <row r="12" spans="1:26" ht="79.5" customHeight="1">
      <c r="A12" s="168"/>
      <c r="B12" s="94"/>
      <c r="C12" s="166" t="s">
        <v>4</v>
      </c>
      <c r="D12" s="166"/>
      <c r="E12" s="166"/>
      <c r="F12" s="166"/>
      <c r="G12" s="48"/>
      <c r="H12" s="164" t="s">
        <v>18</v>
      </c>
      <c r="I12" s="170"/>
      <c r="J12" s="170"/>
      <c r="K12" s="170"/>
      <c r="L12" s="170"/>
      <c r="M12" s="170"/>
      <c r="N12" s="170"/>
      <c r="O12" s="170"/>
      <c r="P12" s="170"/>
      <c r="Q12" s="42"/>
    </row>
    <row r="13" spans="1:26" ht="54.75" customHeight="1">
      <c r="A13" s="168"/>
      <c r="B13" s="94"/>
      <c r="C13" s="166" t="s">
        <v>15</v>
      </c>
      <c r="D13" s="166"/>
      <c r="E13" s="166"/>
      <c r="F13" s="166"/>
      <c r="G13" s="48"/>
      <c r="H13" s="164" t="s">
        <v>283</v>
      </c>
      <c r="I13" s="164"/>
      <c r="J13" s="164"/>
      <c r="K13" s="164"/>
      <c r="L13" s="164"/>
      <c r="M13" s="164"/>
      <c r="N13" s="164"/>
      <c r="O13" s="164"/>
      <c r="P13" s="164"/>
      <c r="Q13" s="42"/>
    </row>
    <row r="14" spans="1:26" ht="93" customHeight="1">
      <c r="A14" s="168"/>
      <c r="B14" s="94"/>
      <c r="C14" s="166" t="s">
        <v>11</v>
      </c>
      <c r="D14" s="166"/>
      <c r="E14" s="166"/>
      <c r="F14" s="166"/>
      <c r="G14" s="48"/>
      <c r="H14" s="164" t="s">
        <v>30</v>
      </c>
      <c r="I14" s="170"/>
      <c r="J14" s="170"/>
      <c r="K14" s="170"/>
      <c r="L14" s="170"/>
      <c r="M14" s="170"/>
      <c r="N14" s="170"/>
      <c r="O14" s="170"/>
      <c r="P14" s="170"/>
      <c r="Q14" s="42"/>
    </row>
    <row r="15" spans="1:26" ht="65.25" customHeight="1">
      <c r="A15" s="169"/>
      <c r="B15" s="42"/>
      <c r="C15" s="166" t="s">
        <v>14</v>
      </c>
      <c r="D15" s="166"/>
      <c r="E15" s="166"/>
      <c r="F15" s="166"/>
      <c r="G15" s="48"/>
      <c r="H15" s="164" t="s">
        <v>21</v>
      </c>
      <c r="I15" s="170"/>
      <c r="J15" s="170"/>
      <c r="K15" s="170"/>
      <c r="L15" s="170"/>
      <c r="M15" s="170"/>
      <c r="N15" s="170"/>
      <c r="O15" s="170"/>
      <c r="P15" s="170"/>
      <c r="Q15" s="42"/>
    </row>
    <row r="16" spans="1:26">
      <c r="B16" s="42"/>
      <c r="C16" s="42"/>
      <c r="D16" s="42"/>
      <c r="E16" s="42"/>
      <c r="F16" s="42"/>
      <c r="G16" s="42"/>
      <c r="H16" s="42"/>
      <c r="I16" s="42"/>
      <c r="J16" s="42"/>
      <c r="K16" s="42"/>
      <c r="L16" s="42"/>
      <c r="M16" s="42"/>
      <c r="N16" s="42"/>
      <c r="O16" s="42"/>
      <c r="P16" s="42"/>
      <c r="Q16" s="42"/>
    </row>
  </sheetData>
  <mergeCells count="25">
    <mergeCell ref="C4:F4"/>
    <mergeCell ref="H4:P4"/>
    <mergeCell ref="A4:A6"/>
    <mergeCell ref="C15:F15"/>
    <mergeCell ref="A8:A15"/>
    <mergeCell ref="H15:P15"/>
    <mergeCell ref="C12:F12"/>
    <mergeCell ref="H10:P10"/>
    <mergeCell ref="H11:P11"/>
    <mergeCell ref="H12:P12"/>
    <mergeCell ref="C14:F14"/>
    <mergeCell ref="H14:P14"/>
    <mergeCell ref="C13:F13"/>
    <mergeCell ref="H13:P13"/>
    <mergeCell ref="C10:F10"/>
    <mergeCell ref="C11:F11"/>
    <mergeCell ref="R9:Z9"/>
    <mergeCell ref="H5:P5"/>
    <mergeCell ref="H6:P6"/>
    <mergeCell ref="H8:P8"/>
    <mergeCell ref="C5:F5"/>
    <mergeCell ref="C8:F8"/>
    <mergeCell ref="C9:F9"/>
    <mergeCell ref="H9:P9"/>
    <mergeCell ref="C6:F6"/>
  </mergeCells>
  <pageMargins left="0.7" right="0.7" top="0.75" bottom="0.75" header="0.3" footer="0.3"/>
  <pageSetup scale="64" orientation="portrait" verticalDpi="4" r:id="rId1"/>
</worksheet>
</file>

<file path=xl/worksheets/sheet3.xml><?xml version="1.0" encoding="utf-8"?>
<worksheet xmlns="http://schemas.openxmlformats.org/spreadsheetml/2006/main" xmlns:r="http://schemas.openxmlformats.org/officeDocument/2006/relationships">
  <sheetPr>
    <tabColor theme="6" tint="0.39997558519241921"/>
  </sheetPr>
  <dimension ref="A1:K28"/>
  <sheetViews>
    <sheetView zoomScaleNormal="100" workbookViewId="0">
      <selection activeCell="E7" sqref="E7"/>
    </sheetView>
  </sheetViews>
  <sheetFormatPr defaultRowHeight="12.75"/>
  <cols>
    <col min="1" max="1" width="4.5703125" customWidth="1"/>
    <col min="4" max="4" width="3" customWidth="1"/>
    <col min="5" max="5" width="43.140625" customWidth="1"/>
  </cols>
  <sheetData>
    <row r="1" spans="1:11" ht="26.45" customHeight="1">
      <c r="A1" s="42"/>
      <c r="B1" s="171" t="str">
        <f>'Input &amp; Calculations'!B1</f>
        <v>Abbreviated Risk Analysis</v>
      </c>
      <c r="C1" s="171"/>
      <c r="D1" s="171"/>
      <c r="E1" s="171"/>
      <c r="F1" s="42"/>
    </row>
    <row r="2" spans="1:11" ht="28.15" customHeight="1">
      <c r="A2" s="42"/>
      <c r="B2" s="160" t="str">
        <f>'Input &amp; Calculations'!C2</f>
        <v>XYZ Project</v>
      </c>
      <c r="C2" s="160"/>
      <c r="D2" s="160"/>
      <c r="E2" s="160"/>
      <c r="F2" s="43"/>
      <c r="G2" s="1"/>
      <c r="H2" s="1"/>
      <c r="I2" s="1"/>
      <c r="J2" s="1"/>
    </row>
    <row r="3" spans="1:11" ht="19.149999999999999" customHeight="1">
      <c r="A3" s="42"/>
      <c r="B3" s="160" t="str">
        <f>'Input &amp; Calculations'!C3</f>
        <v xml:space="preserve">?? Estimate Level </v>
      </c>
      <c r="C3" s="160"/>
      <c r="D3" s="160"/>
      <c r="E3" s="160"/>
      <c r="F3" s="97"/>
      <c r="G3" s="127"/>
      <c r="H3" s="127"/>
      <c r="I3" s="127"/>
      <c r="J3" s="127"/>
    </row>
    <row r="4" spans="1:11">
      <c r="A4" s="42"/>
      <c r="B4" s="42"/>
      <c r="C4" s="97"/>
      <c r="D4" s="97"/>
      <c r="E4" s="97"/>
      <c r="F4" s="97"/>
      <c r="G4" s="127"/>
      <c r="H4" s="127"/>
      <c r="I4" s="127"/>
      <c r="J4" s="127"/>
    </row>
    <row r="5" spans="1:11">
      <c r="A5" s="42"/>
      <c r="B5" s="42"/>
      <c r="C5" s="42"/>
      <c r="D5" s="42"/>
      <c r="E5" s="42"/>
      <c r="F5" s="42"/>
    </row>
    <row r="6" spans="1:11">
      <c r="A6" s="42"/>
      <c r="B6" s="42"/>
      <c r="C6" s="42"/>
      <c r="D6" s="42"/>
      <c r="E6" s="100"/>
      <c r="F6" s="42"/>
      <c r="G6" s="68"/>
      <c r="H6" s="3"/>
      <c r="I6" s="3"/>
      <c r="J6" s="3"/>
      <c r="K6" s="3"/>
    </row>
    <row r="7" spans="1:11">
      <c r="A7" s="42"/>
      <c r="B7" s="42"/>
      <c r="C7" s="52" t="s">
        <v>40</v>
      </c>
      <c r="D7" s="42"/>
      <c r="E7" s="141" t="s">
        <v>294</v>
      </c>
      <c r="F7" s="42"/>
      <c r="G7" s="3"/>
      <c r="H7" s="3"/>
      <c r="I7" s="3"/>
      <c r="J7" s="3"/>
      <c r="K7" s="3"/>
    </row>
    <row r="8" spans="1:11">
      <c r="A8" s="42"/>
      <c r="B8" s="42"/>
      <c r="C8" s="42"/>
      <c r="D8" s="42"/>
      <c r="E8" s="100"/>
      <c r="F8" s="42"/>
      <c r="G8" s="3"/>
      <c r="H8" s="3"/>
      <c r="I8" s="3"/>
      <c r="J8" s="3"/>
      <c r="K8" s="3"/>
    </row>
    <row r="9" spans="1:11">
      <c r="A9" s="42"/>
      <c r="B9" s="42"/>
      <c r="C9" s="42"/>
      <c r="D9" s="42"/>
      <c r="E9" s="42"/>
      <c r="F9" s="42"/>
      <c r="G9" s="3"/>
      <c r="H9" s="3"/>
      <c r="I9" s="3"/>
      <c r="J9" s="3"/>
      <c r="K9" s="3"/>
    </row>
    <row r="10" spans="1:11">
      <c r="A10" s="42"/>
      <c r="B10" s="49" t="s">
        <v>41</v>
      </c>
      <c r="C10" s="42"/>
      <c r="D10" s="42" t="s">
        <v>187</v>
      </c>
      <c r="E10" s="42"/>
      <c r="F10" s="42"/>
      <c r="G10" s="3"/>
      <c r="H10" s="3"/>
      <c r="I10" s="3"/>
      <c r="J10" s="3"/>
      <c r="K10" s="3"/>
    </row>
    <row r="11" spans="1:11">
      <c r="A11" s="42"/>
      <c r="B11" s="42"/>
      <c r="C11" s="42"/>
      <c r="D11" s="42"/>
      <c r="E11" s="42"/>
      <c r="F11" s="42"/>
      <c r="G11" s="3"/>
      <c r="H11" s="3"/>
      <c r="I11" s="3"/>
      <c r="J11" s="3"/>
      <c r="K11" s="3"/>
    </row>
    <row r="12" spans="1:11">
      <c r="A12" s="42"/>
      <c r="B12" s="42"/>
      <c r="C12" s="128" t="s">
        <v>189</v>
      </c>
      <c r="D12" s="42"/>
      <c r="E12" s="129" t="s">
        <v>180</v>
      </c>
      <c r="F12" s="42"/>
      <c r="G12" s="3"/>
      <c r="H12" s="3"/>
      <c r="I12" s="3"/>
      <c r="J12" s="3"/>
      <c r="K12" s="3"/>
    </row>
    <row r="13" spans="1:11">
      <c r="A13" s="42"/>
      <c r="B13" s="42"/>
      <c r="C13" s="128" t="s">
        <v>290</v>
      </c>
      <c r="D13" s="42"/>
      <c r="E13" s="129" t="s">
        <v>180</v>
      </c>
      <c r="F13" s="42"/>
      <c r="G13" s="3"/>
      <c r="H13" s="3"/>
      <c r="I13" s="3"/>
      <c r="J13" s="3"/>
      <c r="K13" s="3"/>
    </row>
    <row r="14" spans="1:11">
      <c r="A14" s="42"/>
      <c r="B14" s="42"/>
      <c r="C14" s="128" t="s">
        <v>44</v>
      </c>
      <c r="D14" s="42"/>
      <c r="E14" s="129" t="s">
        <v>180</v>
      </c>
      <c r="F14" s="42"/>
      <c r="G14" s="3"/>
      <c r="H14" s="3"/>
      <c r="I14" s="3"/>
      <c r="J14" s="3"/>
      <c r="K14" s="3"/>
    </row>
    <row r="15" spans="1:11">
      <c r="A15" s="42"/>
      <c r="B15" s="42"/>
      <c r="C15" s="128" t="s">
        <v>46</v>
      </c>
      <c r="D15" s="42"/>
      <c r="E15" s="129" t="s">
        <v>180</v>
      </c>
      <c r="F15" s="42"/>
      <c r="G15" s="3"/>
      <c r="H15" s="3"/>
      <c r="I15" s="3"/>
      <c r="J15" s="3"/>
      <c r="K15" s="3"/>
    </row>
    <row r="16" spans="1:11">
      <c r="A16" s="42"/>
      <c r="B16" s="42"/>
      <c r="C16" s="128" t="s">
        <v>47</v>
      </c>
      <c r="D16" s="42"/>
      <c r="E16" s="129" t="s">
        <v>180</v>
      </c>
      <c r="F16" s="42"/>
      <c r="G16" s="3"/>
      <c r="H16" s="3"/>
      <c r="I16" s="3"/>
      <c r="J16" s="3"/>
      <c r="K16" s="3"/>
    </row>
    <row r="17" spans="1:11">
      <c r="A17" s="42"/>
      <c r="B17" s="42"/>
      <c r="C17" s="128" t="s">
        <v>188</v>
      </c>
      <c r="D17" s="42"/>
      <c r="E17" s="129" t="s">
        <v>180</v>
      </c>
      <c r="F17" s="42"/>
      <c r="G17" s="3"/>
      <c r="H17" s="3"/>
      <c r="I17" s="3"/>
      <c r="J17" s="3"/>
      <c r="K17" s="3"/>
    </row>
    <row r="18" spans="1:11">
      <c r="A18" s="42"/>
      <c r="B18" s="42"/>
      <c r="C18" s="128" t="s">
        <v>43</v>
      </c>
      <c r="D18" s="42"/>
      <c r="E18" s="129" t="s">
        <v>180</v>
      </c>
      <c r="F18" s="42"/>
      <c r="G18" s="3"/>
      <c r="H18" s="3"/>
      <c r="I18" s="3"/>
      <c r="J18" s="3"/>
      <c r="K18" s="3"/>
    </row>
    <row r="19" spans="1:11">
      <c r="A19" s="42"/>
      <c r="B19" s="42"/>
      <c r="C19" s="128" t="s">
        <v>42</v>
      </c>
      <c r="D19" s="42"/>
      <c r="E19" s="129" t="s">
        <v>180</v>
      </c>
      <c r="F19" s="42"/>
      <c r="G19" s="3"/>
      <c r="H19" s="3"/>
      <c r="I19" s="3"/>
      <c r="J19" s="3"/>
      <c r="K19" s="3"/>
    </row>
    <row r="20" spans="1:11">
      <c r="A20" s="42"/>
      <c r="B20" s="42"/>
      <c r="C20" s="128" t="s">
        <v>45</v>
      </c>
      <c r="D20" s="42"/>
      <c r="E20" s="129" t="s">
        <v>180</v>
      </c>
      <c r="F20" s="42"/>
      <c r="G20" s="3"/>
      <c r="H20" s="3"/>
      <c r="I20" s="3"/>
      <c r="J20" s="3"/>
      <c r="K20" s="3"/>
    </row>
    <row r="21" spans="1:11">
      <c r="A21" s="42"/>
      <c r="B21" s="42"/>
      <c r="C21" s="59"/>
      <c r="D21" s="42"/>
      <c r="E21" s="42"/>
      <c r="F21" s="42"/>
      <c r="G21" s="68"/>
      <c r="H21" s="3"/>
      <c r="I21" s="3"/>
      <c r="J21" s="3"/>
      <c r="K21" s="3"/>
    </row>
    <row r="22" spans="1:11">
      <c r="A22" s="42"/>
      <c r="B22" s="42"/>
      <c r="C22" s="42"/>
      <c r="D22" s="42"/>
      <c r="E22" s="42"/>
      <c r="F22" s="42"/>
      <c r="G22" s="3"/>
      <c r="H22" s="3"/>
      <c r="I22" s="3"/>
      <c r="J22" s="3"/>
      <c r="K22" s="3"/>
    </row>
    <row r="23" spans="1:11">
      <c r="A23" s="42"/>
      <c r="B23" s="42"/>
      <c r="C23" s="42"/>
      <c r="D23" s="42"/>
      <c r="E23" s="42"/>
      <c r="F23" s="42"/>
    </row>
    <row r="24" spans="1:11">
      <c r="A24" s="42"/>
      <c r="B24" s="42"/>
      <c r="C24" s="42"/>
      <c r="D24" s="42"/>
      <c r="E24" s="42"/>
      <c r="F24" s="42"/>
    </row>
    <row r="25" spans="1:11">
      <c r="A25" s="42"/>
      <c r="B25" s="42"/>
      <c r="C25" s="42"/>
      <c r="D25" s="42"/>
      <c r="E25" s="42"/>
      <c r="F25" s="42"/>
    </row>
    <row r="26" spans="1:11">
      <c r="A26" s="42"/>
      <c r="B26" s="42"/>
      <c r="C26" s="42"/>
      <c r="D26" s="42"/>
      <c r="E26" s="42"/>
      <c r="F26" s="42"/>
    </row>
    <row r="27" spans="1:11">
      <c r="A27" s="42"/>
      <c r="B27" s="42"/>
      <c r="C27" s="42"/>
      <c r="D27" s="42"/>
      <c r="E27" s="42"/>
      <c r="F27" s="42"/>
    </row>
    <row r="28" spans="1:11">
      <c r="A28" s="42"/>
      <c r="B28" s="42"/>
      <c r="C28" s="42"/>
      <c r="D28" s="42"/>
      <c r="E28" s="42"/>
      <c r="F28" s="42"/>
    </row>
  </sheetData>
  <mergeCells count="3">
    <mergeCell ref="B2:E2"/>
    <mergeCell ref="B1:E1"/>
    <mergeCell ref="B3: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theme="4" tint="0.59999389629810485"/>
    <pageSetUpPr fitToPage="1"/>
  </sheetPr>
  <dimension ref="A1:L94"/>
  <sheetViews>
    <sheetView zoomScaleNormal="100" workbookViewId="0">
      <selection activeCell="C2" sqref="C2:D2"/>
    </sheetView>
  </sheetViews>
  <sheetFormatPr defaultRowHeight="12.75"/>
  <cols>
    <col min="1" max="1" width="4" style="82" bestFit="1" customWidth="1"/>
    <col min="2" max="2" width="33.28515625" customWidth="1"/>
    <col min="3" max="3" width="37.28515625" customWidth="1"/>
    <col min="4" max="4" width="18.7109375" customWidth="1"/>
    <col min="6" max="6" width="18.28515625" customWidth="1"/>
    <col min="7" max="7" width="19.140625" customWidth="1"/>
    <col min="8" max="8" width="16.42578125" customWidth="1"/>
    <col min="10" max="10" width="9.140625" hidden="1" customWidth="1"/>
  </cols>
  <sheetData>
    <row r="1" spans="1:12" ht="25.15" customHeight="1">
      <c r="A1" s="109"/>
      <c r="B1" s="173" t="s">
        <v>175</v>
      </c>
      <c r="C1" s="173"/>
      <c r="D1" s="173"/>
      <c r="E1" s="173"/>
      <c r="F1" s="173"/>
      <c r="G1" s="173"/>
      <c r="H1" s="173"/>
    </row>
    <row r="2" spans="1:12" ht="15.75">
      <c r="A2" s="84"/>
      <c r="B2" s="125" t="s">
        <v>292</v>
      </c>
      <c r="C2" s="174" t="s">
        <v>291</v>
      </c>
      <c r="D2" s="174"/>
      <c r="E2" s="43"/>
      <c r="F2" s="43"/>
      <c r="G2" s="43"/>
      <c r="H2" s="43"/>
      <c r="I2" s="43"/>
      <c r="J2" s="1"/>
      <c r="K2" s="1"/>
      <c r="L2" s="1"/>
    </row>
    <row r="3" spans="1:12" ht="15">
      <c r="A3" s="84"/>
      <c r="B3" s="125" t="s">
        <v>289</v>
      </c>
      <c r="C3" s="175" t="s">
        <v>293</v>
      </c>
      <c r="D3" s="175"/>
      <c r="E3" s="44"/>
      <c r="F3" s="44"/>
      <c r="G3" s="44"/>
      <c r="H3" s="44"/>
      <c r="I3" s="44"/>
      <c r="J3" s="2"/>
      <c r="K3" s="2"/>
      <c r="L3" s="2"/>
    </row>
    <row r="4" spans="1:12" ht="15">
      <c r="A4" s="84"/>
      <c r="C4" s="44"/>
      <c r="D4" s="44"/>
      <c r="E4" s="44"/>
      <c r="F4" s="172"/>
      <c r="G4" s="44"/>
      <c r="H4" s="44"/>
      <c r="I4" s="44"/>
      <c r="J4" s="2"/>
      <c r="K4" s="2"/>
      <c r="L4" s="2"/>
    </row>
    <row r="5" spans="1:12" ht="15" customHeight="1">
      <c r="A5" s="84"/>
      <c r="B5" s="45"/>
      <c r="C5" s="45"/>
      <c r="D5" s="45"/>
      <c r="E5" s="45"/>
      <c r="F5" s="172"/>
      <c r="G5" s="45"/>
      <c r="H5" s="45"/>
      <c r="I5" s="45"/>
      <c r="J5" s="8"/>
      <c r="K5" s="8"/>
    </row>
    <row r="6" spans="1:12" ht="15" customHeight="1">
      <c r="A6" s="108"/>
      <c r="B6" s="42"/>
      <c r="C6" s="110" t="s">
        <v>287</v>
      </c>
      <c r="D6" s="115">
        <v>12</v>
      </c>
      <c r="E6" s="106"/>
      <c r="F6" s="107"/>
      <c r="G6" s="106"/>
      <c r="H6" s="106"/>
      <c r="I6" s="106"/>
      <c r="J6" s="8"/>
      <c r="K6" s="8"/>
    </row>
    <row r="7" spans="1:12" ht="15" customHeight="1">
      <c r="A7" s="108"/>
      <c r="B7" s="106"/>
      <c r="C7" s="106"/>
      <c r="D7" s="106"/>
      <c r="E7" s="106"/>
      <c r="F7" s="107"/>
      <c r="G7" s="106"/>
      <c r="H7" s="106"/>
      <c r="I7" s="106"/>
      <c r="J7" s="8"/>
      <c r="K7" s="8"/>
    </row>
    <row r="8" spans="1:12" ht="25.9" customHeight="1">
      <c r="A8" s="84"/>
      <c r="B8" s="130" t="s">
        <v>1</v>
      </c>
      <c r="C8" s="130" t="s">
        <v>286</v>
      </c>
      <c r="D8" s="130" t="s">
        <v>3</v>
      </c>
      <c r="E8" s="130"/>
      <c r="F8" s="130" t="s">
        <v>34</v>
      </c>
      <c r="G8" s="130" t="s">
        <v>185</v>
      </c>
      <c r="H8" s="130" t="s">
        <v>2</v>
      </c>
      <c r="I8" s="42"/>
    </row>
    <row r="9" spans="1:12">
      <c r="A9" s="84"/>
      <c r="B9" s="42"/>
      <c r="C9" s="42"/>
      <c r="D9" s="42"/>
      <c r="E9" s="42"/>
      <c r="F9" s="42"/>
      <c r="G9" s="42"/>
      <c r="H9" s="42"/>
      <c r="I9" s="42"/>
    </row>
    <row r="10" spans="1:12" ht="25.15" customHeight="1">
      <c r="A10" s="102">
        <v>1</v>
      </c>
      <c r="B10" s="126" t="s">
        <v>200</v>
      </c>
      <c r="C10" s="46" t="s">
        <v>184</v>
      </c>
      <c r="D10" s="47">
        <v>1</v>
      </c>
      <c r="E10" s="48"/>
      <c r="F10" s="54">
        <f>'WBS Risk Matrix '!D24</f>
        <v>0</v>
      </c>
      <c r="G10" s="148">
        <f t="shared" ref="G10:G21" si="0">D10*F10</f>
        <v>0</v>
      </c>
      <c r="H10" s="148">
        <f t="shared" ref="H10:H21" si="1">D10+G10</f>
        <v>1</v>
      </c>
      <c r="I10" s="42"/>
      <c r="J10" s="72"/>
    </row>
    <row r="11" spans="1:12" ht="25.15" customHeight="1">
      <c r="A11" s="102">
        <v>2</v>
      </c>
      <c r="B11" s="126"/>
      <c r="C11" s="46" t="s">
        <v>184</v>
      </c>
      <c r="D11" s="47">
        <v>1</v>
      </c>
      <c r="E11" s="48"/>
      <c r="F11" s="54">
        <f>'WBS Risk Matrix '!E24</f>
        <v>0</v>
      </c>
      <c r="G11" s="148">
        <f t="shared" si="0"/>
        <v>0</v>
      </c>
      <c r="H11" s="148">
        <f t="shared" si="1"/>
        <v>1</v>
      </c>
      <c r="I11" s="42"/>
      <c r="J11" s="72"/>
    </row>
    <row r="12" spans="1:12" ht="25.15" customHeight="1">
      <c r="A12" s="102">
        <v>3</v>
      </c>
      <c r="B12" s="126" t="s">
        <v>206</v>
      </c>
      <c r="C12" s="46" t="s">
        <v>184</v>
      </c>
      <c r="D12" s="47">
        <v>1</v>
      </c>
      <c r="E12" s="48"/>
      <c r="F12" s="54">
        <f>'WBS Risk Matrix '!F24</f>
        <v>0</v>
      </c>
      <c r="G12" s="148">
        <f t="shared" si="0"/>
        <v>0</v>
      </c>
      <c r="H12" s="148">
        <f t="shared" si="1"/>
        <v>1</v>
      </c>
      <c r="I12" s="42"/>
      <c r="J12" s="72"/>
    </row>
    <row r="13" spans="1:12" ht="25.15" customHeight="1">
      <c r="A13" s="102">
        <v>4</v>
      </c>
      <c r="B13" s="126"/>
      <c r="C13" s="46" t="s">
        <v>184</v>
      </c>
      <c r="D13" s="47">
        <v>1</v>
      </c>
      <c r="E13" s="48"/>
      <c r="F13" s="54">
        <f>'WBS Risk Matrix '!G24</f>
        <v>0</v>
      </c>
      <c r="G13" s="148">
        <f t="shared" si="0"/>
        <v>0</v>
      </c>
      <c r="H13" s="148">
        <f t="shared" si="1"/>
        <v>1</v>
      </c>
      <c r="I13" s="42"/>
      <c r="J13" s="72"/>
    </row>
    <row r="14" spans="1:12" ht="25.15" customHeight="1">
      <c r="A14" s="102">
        <v>5</v>
      </c>
      <c r="B14" s="126" t="s">
        <v>216</v>
      </c>
      <c r="C14" s="46" t="s">
        <v>184</v>
      </c>
      <c r="D14" s="47">
        <v>1</v>
      </c>
      <c r="E14" s="48"/>
      <c r="F14" s="54">
        <f>'WBS Risk Matrix '!H24</f>
        <v>0</v>
      </c>
      <c r="G14" s="148">
        <f t="shared" si="0"/>
        <v>0</v>
      </c>
      <c r="H14" s="148">
        <f t="shared" si="1"/>
        <v>1</v>
      </c>
      <c r="I14" s="42"/>
      <c r="J14" s="72"/>
    </row>
    <row r="15" spans="1:12" ht="25.15" customHeight="1">
      <c r="A15" s="102">
        <v>6</v>
      </c>
      <c r="B15" s="126"/>
      <c r="C15" s="46" t="s">
        <v>184</v>
      </c>
      <c r="D15" s="47">
        <v>1</v>
      </c>
      <c r="E15" s="48"/>
      <c r="F15" s="54">
        <f>'WBS Risk Matrix '!I24</f>
        <v>0</v>
      </c>
      <c r="G15" s="148">
        <f t="shared" si="0"/>
        <v>0</v>
      </c>
      <c r="H15" s="148">
        <f t="shared" si="1"/>
        <v>1</v>
      </c>
      <c r="I15" s="42"/>
      <c r="J15" s="72"/>
    </row>
    <row r="16" spans="1:12" ht="25.15" customHeight="1">
      <c r="A16" s="102">
        <v>7</v>
      </c>
      <c r="B16" s="126" t="s">
        <v>222</v>
      </c>
      <c r="C16" s="46" t="s">
        <v>184</v>
      </c>
      <c r="D16" s="47">
        <v>1</v>
      </c>
      <c r="E16" s="50"/>
      <c r="F16" s="56">
        <f>'WBS Risk Matrix '!J24</f>
        <v>0</v>
      </c>
      <c r="G16" s="149">
        <f t="shared" si="0"/>
        <v>0</v>
      </c>
      <c r="H16" s="149">
        <f t="shared" si="1"/>
        <v>1</v>
      </c>
      <c r="I16" s="42"/>
      <c r="J16" s="72" t="str">
        <f>CWWBS!A14</f>
        <v>02   RELOCATIONS</v>
      </c>
    </row>
    <row r="17" spans="1:10" ht="25.15" customHeight="1">
      <c r="A17" s="102">
        <v>8</v>
      </c>
      <c r="B17" s="126" t="s">
        <v>224</v>
      </c>
      <c r="C17" s="46" t="s">
        <v>184</v>
      </c>
      <c r="D17" s="47">
        <v>1</v>
      </c>
      <c r="E17" s="50"/>
      <c r="F17" s="56">
        <f>'WBS Risk Matrix '!K24</f>
        <v>0</v>
      </c>
      <c r="G17" s="149">
        <f t="shared" si="0"/>
        <v>0</v>
      </c>
      <c r="H17" s="149">
        <f t="shared" si="1"/>
        <v>1</v>
      </c>
      <c r="I17" s="42"/>
      <c r="J17" s="72" t="str">
        <f>CWWBS!A15</f>
        <v>02 01 ROADS, Construction Activities</v>
      </c>
    </row>
    <row r="18" spans="1:10" ht="25.15" customHeight="1">
      <c r="A18" s="102">
        <v>9</v>
      </c>
      <c r="B18" s="126" t="s">
        <v>227</v>
      </c>
      <c r="C18" s="46" t="s">
        <v>184</v>
      </c>
      <c r="D18" s="47">
        <v>1</v>
      </c>
      <c r="E18" s="48"/>
      <c r="F18" s="54">
        <f>'WBS Risk Matrix '!L24</f>
        <v>0</v>
      </c>
      <c r="G18" s="148">
        <f t="shared" si="0"/>
        <v>0</v>
      </c>
      <c r="H18" s="148">
        <f t="shared" si="1"/>
        <v>1</v>
      </c>
      <c r="I18" s="42"/>
      <c r="J18" s="72" t="str">
        <f>CWWBS!A16</f>
        <v>02 02 RAILROADS, Construction Activities</v>
      </c>
    </row>
    <row r="19" spans="1:10" ht="25.15" customHeight="1">
      <c r="A19" s="102">
        <v>10</v>
      </c>
      <c r="B19" s="126" t="s">
        <v>238</v>
      </c>
      <c r="C19" s="46" t="s">
        <v>184</v>
      </c>
      <c r="D19" s="47">
        <v>1</v>
      </c>
      <c r="E19" s="48"/>
      <c r="F19" s="54">
        <f>'WBS Risk Matrix '!M24</f>
        <v>0</v>
      </c>
      <c r="G19" s="148">
        <f t="shared" si="0"/>
        <v>0</v>
      </c>
      <c r="H19" s="148">
        <f t="shared" si="1"/>
        <v>1</v>
      </c>
      <c r="I19" s="42"/>
      <c r="J19" s="72" t="str">
        <f>CWWBS!A17</f>
        <v>02 03 CEMETERIES, UTILITIES, AND STRUCTURES, Construction Activities</v>
      </c>
    </row>
    <row r="20" spans="1:10" ht="24.75" customHeight="1">
      <c r="A20" s="147">
        <v>11</v>
      </c>
      <c r="B20" s="126"/>
      <c r="C20" s="143" t="s">
        <v>184</v>
      </c>
      <c r="D20" s="144">
        <v>1</v>
      </c>
      <c r="E20" s="145"/>
      <c r="F20" s="146">
        <f>'WBS Risk Matrix '!N24</f>
        <v>0</v>
      </c>
      <c r="G20" s="150">
        <f t="shared" si="0"/>
        <v>0</v>
      </c>
      <c r="H20" s="150">
        <f t="shared" si="1"/>
        <v>1</v>
      </c>
      <c r="I20" s="42"/>
      <c r="J20" s="72" t="str">
        <f>CWWBS!A18</f>
        <v>03  RESERVOIRS</v>
      </c>
    </row>
    <row r="21" spans="1:10" s="6" customFormat="1" ht="24.75" customHeight="1">
      <c r="A21" s="131">
        <v>12</v>
      </c>
      <c r="B21" s="132"/>
      <c r="C21" s="152" t="s">
        <v>284</v>
      </c>
      <c r="D21" s="153">
        <f>D6-SUM(D10:D20)</f>
        <v>1</v>
      </c>
      <c r="E21" s="154">
        <f>IF(D21&gt;0,IF(SUM(D10:D20)&gt;0,D21/(SUM(D10:D20)),0),0)</f>
        <v>9.0909090909090912E-2</v>
      </c>
      <c r="F21" s="155">
        <f>'WBS Risk Matrix '!O24</f>
        <v>0</v>
      </c>
      <c r="G21" s="156">
        <f t="shared" si="0"/>
        <v>0</v>
      </c>
      <c r="H21" s="156">
        <f t="shared" si="1"/>
        <v>1</v>
      </c>
      <c r="I21" s="93"/>
      <c r="J21" s="72" t="str">
        <f>CWWBS!A19</f>
        <v>04  DAMS</v>
      </c>
    </row>
    <row r="22" spans="1:10" ht="24.75" customHeight="1">
      <c r="A22" s="102">
        <v>13</v>
      </c>
      <c r="B22" s="77" t="s">
        <v>245</v>
      </c>
      <c r="C22" s="81" t="s">
        <v>275</v>
      </c>
      <c r="D22" s="47">
        <v>0</v>
      </c>
      <c r="E22" s="48"/>
      <c r="F22" s="54">
        <f>'WBS Risk Matrix '!P24</f>
        <v>0</v>
      </c>
      <c r="G22" s="148">
        <f>D22*F22</f>
        <v>0</v>
      </c>
      <c r="H22" s="148">
        <f>D22+G22</f>
        <v>0</v>
      </c>
      <c r="I22" s="42"/>
      <c r="J22" s="72" t="str">
        <f>CWWBS!A20</f>
        <v>04 01 MAIN DAM</v>
      </c>
    </row>
    <row r="23" spans="1:10" ht="24.75" customHeight="1">
      <c r="A23" s="103">
        <v>14</v>
      </c>
      <c r="B23" s="79" t="s">
        <v>256</v>
      </c>
      <c r="C23" s="80" t="s">
        <v>274</v>
      </c>
      <c r="D23" s="136">
        <v>0</v>
      </c>
      <c r="E23" s="42"/>
      <c r="F23" s="55">
        <f>'WBS Risk Matrix '!Q24</f>
        <v>0</v>
      </c>
      <c r="G23" s="151">
        <f>D23*F23</f>
        <v>0</v>
      </c>
      <c r="H23" s="151">
        <f>D23+G23</f>
        <v>0</v>
      </c>
      <c r="I23" s="42"/>
      <c r="J23" s="72" t="str">
        <f>CWWBS!A21</f>
        <v>04 02 SPILLWAY</v>
      </c>
    </row>
    <row r="24" spans="1:10" ht="18" customHeight="1" thickBot="1">
      <c r="A24" s="114"/>
      <c r="B24" s="79"/>
      <c r="C24" s="80"/>
      <c r="D24" s="51"/>
      <c r="E24" s="42"/>
      <c r="F24" s="55"/>
      <c r="G24" s="113"/>
      <c r="H24" s="113"/>
      <c r="I24" s="42"/>
      <c r="J24" s="72" t="str">
        <f>CWWBS!A22</f>
        <v>04 03 OUTLET WORKS</v>
      </c>
    </row>
    <row r="25" spans="1:10">
      <c r="A25" s="114"/>
      <c r="B25" s="79"/>
      <c r="C25" s="124" t="s">
        <v>288</v>
      </c>
      <c r="D25" s="111"/>
      <c r="E25" s="111"/>
      <c r="F25" s="111"/>
      <c r="G25" s="111"/>
      <c r="H25" s="112"/>
      <c r="I25" s="42"/>
      <c r="J25" s="72" t="str">
        <f>CWWBS!A23</f>
        <v>04 04 POWER INTAKE WORKS</v>
      </c>
    </row>
    <row r="26" spans="1:10">
      <c r="A26" s="114"/>
      <c r="B26" s="79"/>
      <c r="C26" s="133" t="s">
        <v>5</v>
      </c>
      <c r="D26" s="118">
        <f>SUM(D10:D21)</f>
        <v>12</v>
      </c>
      <c r="E26" s="117"/>
      <c r="F26" s="137">
        <f>IF(D26&gt;0,G26/D26,0)</f>
        <v>0</v>
      </c>
      <c r="G26" s="118">
        <f>SUM(G10:G21)</f>
        <v>0</v>
      </c>
      <c r="H26" s="119">
        <f>SUM(H10:H21)</f>
        <v>12</v>
      </c>
      <c r="I26" s="42"/>
      <c r="J26" s="72" t="str">
        <f>CWWBS!A24</f>
        <v>04 05 AUXILIARY DAMS</v>
      </c>
    </row>
    <row r="27" spans="1:10">
      <c r="A27" s="114"/>
      <c r="B27" s="79"/>
      <c r="C27" s="133" t="s">
        <v>277</v>
      </c>
      <c r="D27" s="118">
        <f>D22</f>
        <v>0</v>
      </c>
      <c r="E27" s="117"/>
      <c r="F27" s="137">
        <f>IF(D27&gt;0,G27/D27,0)</f>
        <v>0</v>
      </c>
      <c r="G27" s="118">
        <f>G22</f>
        <v>0</v>
      </c>
      <c r="H27" s="119">
        <f>H22</f>
        <v>0</v>
      </c>
      <c r="I27" s="42"/>
      <c r="J27" s="72" t="str">
        <f>CWWBS!A25</f>
        <v>04 06 MUNICIPAL AND INDUSTRIAL WATER DELIVERY FACILITIES</v>
      </c>
    </row>
    <row r="28" spans="1:10" ht="13.5" thickBot="1">
      <c r="A28" s="84"/>
      <c r="B28" s="42"/>
      <c r="C28" s="133" t="s">
        <v>276</v>
      </c>
      <c r="D28" s="118">
        <f>D23</f>
        <v>0</v>
      </c>
      <c r="E28" s="117"/>
      <c r="F28" s="137">
        <f>IF(D28&gt;0,G28/D28,0)</f>
        <v>0</v>
      </c>
      <c r="G28" s="118">
        <f>G23</f>
        <v>0</v>
      </c>
      <c r="H28" s="119">
        <f>H23</f>
        <v>0</v>
      </c>
      <c r="I28" s="42"/>
      <c r="J28" s="72" t="str">
        <f>CWWBS!A26</f>
        <v>05 LOCKS</v>
      </c>
    </row>
    <row r="29" spans="1:10" ht="13.5" thickBot="1">
      <c r="A29" s="84"/>
      <c r="B29" s="42"/>
      <c r="C29" s="120" t="s">
        <v>2</v>
      </c>
      <c r="D29" s="121">
        <f>D26+D27+D28</f>
        <v>12</v>
      </c>
      <c r="E29" s="122"/>
      <c r="F29" s="122"/>
      <c r="G29" s="121">
        <f>G26+G27+G28</f>
        <v>0</v>
      </c>
      <c r="H29" s="123">
        <f>H26+H27+H28</f>
        <v>12</v>
      </c>
      <c r="I29" s="42"/>
      <c r="J29" s="72" t="str">
        <f>CWWBS!A27</f>
        <v>06 FISH AND WILDLIFE FACILITIES</v>
      </c>
    </row>
    <row r="30" spans="1:10">
      <c r="A30" s="84"/>
      <c r="B30" s="42"/>
      <c r="C30" s="42"/>
      <c r="D30" s="42"/>
      <c r="E30" s="42"/>
      <c r="F30" s="42"/>
      <c r="G30" s="42"/>
      <c r="H30" s="42"/>
      <c r="I30" s="42"/>
      <c r="J30" s="72" t="str">
        <f>CWWBS!A28</f>
        <v>06 01 FISH FACILITIES AT DAMS</v>
      </c>
    </row>
    <row r="31" spans="1:10">
      <c r="A31" s="142"/>
      <c r="B31" s="18"/>
      <c r="C31" s="18"/>
      <c r="D31" s="18"/>
      <c r="E31" s="18"/>
      <c r="F31" s="18"/>
      <c r="G31" s="18"/>
      <c r="H31" s="18"/>
      <c r="I31" s="18"/>
      <c r="J31" s="72" t="str">
        <f>CWWBS!A29</f>
        <v>06 02 FISH HATCHERY, (Including Trapping and Release Facilities)</v>
      </c>
    </row>
    <row r="32" spans="1:10">
      <c r="A32" s="142"/>
      <c r="B32" s="18"/>
      <c r="C32" s="18"/>
      <c r="D32" s="18"/>
      <c r="E32" s="18"/>
      <c r="F32" s="18"/>
      <c r="G32" s="18"/>
      <c r="H32" s="18"/>
      <c r="I32" s="18"/>
      <c r="J32" s="72" t="str">
        <f>CWWBS!A30</f>
        <v>06 03 WILDLIFE FACILITIES AND SANCTUARIES</v>
      </c>
    </row>
    <row r="33" spans="1:10">
      <c r="A33" s="142"/>
      <c r="B33" s="18"/>
      <c r="C33" s="18"/>
      <c r="D33" s="18"/>
      <c r="E33" s="18"/>
      <c r="F33" s="18"/>
      <c r="G33" s="18"/>
      <c r="H33" s="18"/>
      <c r="I33" s="18"/>
      <c r="J33" s="72" t="str">
        <f>CWWBS!A31</f>
        <v>07 POWER PLANT</v>
      </c>
    </row>
    <row r="34" spans="1:10">
      <c r="A34" s="142"/>
      <c r="B34" s="18"/>
      <c r="C34" s="138"/>
      <c r="D34" s="139"/>
      <c r="E34" s="139"/>
      <c r="F34" s="139"/>
      <c r="G34" s="139"/>
      <c r="H34" s="140"/>
      <c r="I34" s="18"/>
      <c r="J34" s="72" t="str">
        <f>CWWBS!A32</f>
        <v>07 01 POWERHOUSE</v>
      </c>
    </row>
    <row r="35" spans="1:10">
      <c r="A35" s="142"/>
      <c r="B35" s="18"/>
      <c r="C35" s="138"/>
      <c r="D35" s="139"/>
      <c r="E35" s="139"/>
      <c r="F35" s="139"/>
      <c r="G35" s="139"/>
      <c r="H35" s="140"/>
      <c r="I35" s="18"/>
      <c r="J35" s="72" t="str">
        <f>CWWBS!A33</f>
        <v>07 02 TURBINES AND GENERATORS</v>
      </c>
    </row>
    <row r="36" spans="1:10">
      <c r="A36" s="142"/>
      <c r="B36" s="18"/>
      <c r="C36" s="138"/>
      <c r="D36" s="139"/>
      <c r="E36" s="139"/>
      <c r="F36" s="139"/>
      <c r="G36" s="139"/>
      <c r="H36" s="140"/>
      <c r="I36" s="18"/>
      <c r="J36" s="72" t="str">
        <f>CWWBS!A34</f>
        <v>07 03 ACCESSORY ELECTRICAL EQUIPMENT</v>
      </c>
    </row>
    <row r="37" spans="1:10">
      <c r="B37" s="18"/>
      <c r="C37" s="18"/>
      <c r="D37" s="18"/>
      <c r="E37" s="18"/>
      <c r="F37" s="18"/>
      <c r="G37" s="18"/>
      <c r="H37" s="18"/>
      <c r="I37" s="18"/>
      <c r="J37" s="72" t="str">
        <f>CWWBS!A35</f>
        <v>07 04 MISCELLANEOUS POWER PLANT EQUIPMENT</v>
      </c>
    </row>
    <row r="38" spans="1:10">
      <c r="J38" s="72" t="str">
        <f>CWWBS!A36</f>
        <v>07 05 TAILRACE</v>
      </c>
    </row>
    <row r="39" spans="1:10">
      <c r="J39" s="72" t="str">
        <f>CWWBS!A37</f>
        <v>07 06 SWITCHYARD</v>
      </c>
    </row>
    <row r="40" spans="1:10">
      <c r="J40" s="72" t="str">
        <f>CWWBS!A38</f>
        <v>08 ROADS, RAILROADS, AND BRIDGES</v>
      </c>
    </row>
    <row r="41" spans="1:10">
      <c r="J41" s="72" t="str">
        <f>CWWBS!A39</f>
        <v>08 01 ROADS</v>
      </c>
    </row>
    <row r="42" spans="1:10">
      <c r="J42" s="72" t="str">
        <f>CWWBS!A40</f>
        <v>08 02 RAILROADS</v>
      </c>
    </row>
    <row r="43" spans="1:10">
      <c r="J43" s="72" t="str">
        <f>CWWBS!A41</f>
        <v>09 CHANNELS AND CANALS (Except Navigation Ports and Harbors)</v>
      </c>
    </row>
    <row r="44" spans="1:10">
      <c r="J44" s="72" t="str">
        <f>CWWBS!A42</f>
        <v>09 01 CHANNELS</v>
      </c>
    </row>
    <row r="45" spans="1:10">
      <c r="J45" s="72" t="str">
        <f>CWWBS!A43</f>
        <v>09 02 CANALS</v>
      </c>
    </row>
    <row r="46" spans="1:10">
      <c r="J46" s="72" t="str">
        <f>CWWBS!A44</f>
        <v>10 BREAKWATERS AND SEAWALLS</v>
      </c>
    </row>
    <row r="47" spans="1:10">
      <c r="J47" s="72" t="str">
        <f>CWWBS!A45</f>
        <v>11 LEVEES AND FLOODWALLS</v>
      </c>
    </row>
    <row r="48" spans="1:10">
      <c r="J48" s="72" t="str">
        <f>CWWBS!A46</f>
        <v>11 01 LEVEES</v>
      </c>
    </row>
    <row r="49" spans="10:10">
      <c r="J49" s="72" t="str">
        <f>CWWBS!A47</f>
        <v>11 02 FLOODWALLS</v>
      </c>
    </row>
    <row r="50" spans="10:10">
      <c r="J50" s="72" t="str">
        <f>CWWBS!A48</f>
        <v>12 NAVIGATION, PORTS AND HARBORS</v>
      </c>
    </row>
    <row r="51" spans="10:10">
      <c r="J51" s="72" t="str">
        <f>CWWBS!A49</f>
        <v>12 01 PORTS</v>
      </c>
    </row>
    <row r="52" spans="10:10">
      <c r="J52" s="72" t="str">
        <f>CWWBS!A50</f>
        <v>12 02 HARBORS</v>
      </c>
    </row>
    <row r="53" spans="10:10">
      <c r="J53" s="72" t="str">
        <f>CWWBS!A51</f>
        <v>13 PUMPING PLANT</v>
      </c>
    </row>
    <row r="54" spans="10:10">
      <c r="J54" s="72" t="str">
        <f>CWWBS!A52</f>
        <v>14 RECREATION FACILITIES</v>
      </c>
    </row>
    <row r="55" spans="10:10">
      <c r="J55" s="72" t="str">
        <f>CWWBS!A53</f>
        <v>15 FLOODWAY CONTROL AND DIVERSION STRUCTURES</v>
      </c>
    </row>
    <row r="56" spans="10:10">
      <c r="J56" s="72" t="str">
        <f>CWWBS!A54</f>
        <v>16 BANK STABILIZATION</v>
      </c>
    </row>
    <row r="57" spans="10:10">
      <c r="J57" s="72" t="str">
        <f>CWWBS!A55</f>
        <v>17 BEACH REPLENISHMENT</v>
      </c>
    </row>
    <row r="58" spans="10:10">
      <c r="J58" s="72" t="str">
        <f>CWWBS!A56</f>
        <v>18 CULTURAL RESOURCE PRESERVATION</v>
      </c>
    </row>
    <row r="59" spans="10:10">
      <c r="J59" s="72" t="str">
        <f>CWWBS!A57</f>
        <v>19 BUILDINGS, GROUNDS, AND UTILITIES</v>
      </c>
    </row>
    <row r="60" spans="10:10">
      <c r="J60" s="72" t="str">
        <f>CWWBS!A58</f>
        <v>20 PERMANENT OPERATING EQUIPMENT</v>
      </c>
    </row>
    <row r="61" spans="10:10">
      <c r="J61" s="72" t="str">
        <f>CWWBS!A59</f>
        <v>30 PLANNING, ENGINEERING, AND DESIGN</v>
      </c>
    </row>
    <row r="62" spans="10:10">
      <c r="J62" s="72" t="str">
        <f>CWWBS!A60</f>
        <v>30 11 PROJECT COOPERATION AGREEMENT</v>
      </c>
    </row>
    <row r="63" spans="10:10">
      <c r="J63" s="72" t="str">
        <f>CWWBS!A61</f>
        <v>30 12 PROJECT MANAGEMENT PLAN</v>
      </c>
    </row>
    <row r="64" spans="10:10">
      <c r="J64" s="72" t="str">
        <f>CWWBS!A62</f>
        <v>30 18 GENERAL REEVALUATION REPORT (GRR)</v>
      </c>
    </row>
    <row r="65" spans="10:10">
      <c r="J65" s="72" t="str">
        <f>CWWBS!A63</f>
        <v>30 19 LIMITED REEVALUATION REPORT (LRR)</v>
      </c>
    </row>
    <row r="66" spans="10:10">
      <c r="J66" s="72" t="str">
        <f>CWWBS!A64</f>
        <v>30 20 PROJECT DESIGN MEMORANDUM</v>
      </c>
    </row>
    <row r="67" spans="10:10">
      <c r="J67" s="72" t="str">
        <f>CWWBS!A65</f>
        <v>30 21 FEATURE DESIGN MEMORANDUM</v>
      </c>
    </row>
    <row r="68" spans="10:10">
      <c r="J68" s="72" t="str">
        <f>CWWBS!A66</f>
        <v>30 23 CONSTRUCTION CONTRACT(S) DOCUMENTS</v>
      </c>
    </row>
    <row r="69" spans="10:10">
      <c r="J69" s="72" t="str">
        <f>CWWBS!A67</f>
        <v>30 24 VALUE ENGINEERING ANALYSIS DOCUMENTS</v>
      </c>
    </row>
    <row r="70" spans="10:10">
      <c r="J70" s="72" t="str">
        <f>CWWBS!A68</f>
        <v>30 25 PROJECT OR FUNCTIONAL ELEMENT CLOSEOUT</v>
      </c>
    </row>
    <row r="71" spans="10:10">
      <c r="J71" s="72" t="str">
        <f>CWWBS!A69</f>
        <v>30 26 PROGRAMS AND PROJECT MANAGEMENT DOCUMENTS</v>
      </c>
    </row>
    <row r="72" spans="10:10">
      <c r="J72" s="72" t="str">
        <f>CWWBS!A70</f>
        <v>31 CONSTRUCTION MANAGEMENT</v>
      </c>
    </row>
    <row r="73" spans="10:10">
      <c r="J73" s="72" t="str">
        <f>CWWBS!A71</f>
        <v>31 12 PROJECT MANAGEMENT PLAN</v>
      </c>
    </row>
    <row r="74" spans="10:10">
      <c r="J74" s="72" t="str">
        <f>CWWBS!A72</f>
        <v>31 23 CONSTRUCTION CONTRACT(S) DOCUMENTS</v>
      </c>
    </row>
    <row r="75" spans="10:10">
      <c r="J75" s="72" t="str">
        <f>CWWBS!A73</f>
        <v>31 26 PROGRAMS AND PROJECT MANAGEMENT DOCUMENTS</v>
      </c>
    </row>
    <row r="76" spans="10:10">
      <c r="J76" s="72" t="str">
        <f>CWWBS!A74</f>
        <v>32 HAZARDOUS AND TOXIC WASTE</v>
      </c>
    </row>
    <row r="77" spans="10:10">
      <c r="J77" s="72" t="str">
        <f>CWWBS!A75</f>
        <v>32 01 MOB, DEMOB &amp; PREPARATORY WORK</v>
      </c>
    </row>
    <row r="78" spans="10:10">
      <c r="J78" s="72" t="str">
        <f>CWWBS!A76</f>
        <v>32 02 SYSTEMS STARTUP/OPERATIONS/MAINTENANCE</v>
      </c>
    </row>
    <row r="79" spans="10:10">
      <c r="J79" s="72" t="str">
        <f>CWWBS!A77</f>
        <v>32 03 INSTITUTIONAL ACTIONS</v>
      </c>
    </row>
    <row r="80" spans="10:10">
      <c r="J80" s="72" t="str">
        <f>CWWBS!A78</f>
        <v>32 04 SURFACE WATER CONTROL</v>
      </c>
    </row>
    <row r="81" spans="10:10">
      <c r="J81" s="72" t="str">
        <f>CWWBS!A79</f>
        <v>32 05 COLLECTION &amp; INJECTION OF GROUND WATER</v>
      </c>
    </row>
    <row r="82" spans="10:10">
      <c r="J82" s="72" t="str">
        <f>CWWBS!A80</f>
        <v>32 06 COLLECTION &amp; DISPOSAL OF WASTES</v>
      </c>
    </row>
    <row r="83" spans="10:10">
      <c r="J83" s="72" t="str">
        <f>CWWBS!A81</f>
        <v>32 07 CONTAIN &amp; RESTORE CONTAMINATED GROUND WATER</v>
      </c>
    </row>
    <row r="84" spans="10:10">
      <c r="J84" s="72" t="str">
        <f>CWWBS!A82</f>
        <v>32 08 CONTAINMENT FOR WASTES</v>
      </c>
    </row>
    <row r="85" spans="10:10">
      <c r="J85" s="72" t="str">
        <f>CWWBS!A83</f>
        <v>32 10 TREAT-WASTES/CONTAMINATED SOIL &amp; WATER</v>
      </c>
    </row>
    <row r="86" spans="10:10">
      <c r="J86" s="72" t="str">
        <f>CWWBS!A84</f>
        <v>32 11 AIR POLLUTION AND LANDFILL GAS CONTROL</v>
      </c>
    </row>
    <row r="87" spans="10:10">
      <c r="J87" s="72" t="str">
        <f>CWWBS!A85</f>
        <v>32 12 INNOVATIVE TECHNOLOGIES</v>
      </c>
    </row>
    <row r="88" spans="10:10">
      <c r="J88" s="72" t="str">
        <f>CWWBS!A86</f>
        <v>32 13 SUPPORTING FACILITIES</v>
      </c>
    </row>
    <row r="89" spans="10:10">
      <c r="J89" s="72" t="str">
        <f>CWWBS!A87</f>
        <v>32 14 PRIME CONTRACTOR'S INDIRECT COST</v>
      </c>
    </row>
    <row r="90" spans="10:10">
      <c r="J90" s="72"/>
    </row>
    <row r="91" spans="10:10">
      <c r="J91" s="72"/>
    </row>
    <row r="92" spans="10:10">
      <c r="J92" s="72"/>
    </row>
    <row r="93" spans="10:10">
      <c r="J93" s="72"/>
    </row>
    <row r="94" spans="10:10">
      <c r="J94" s="72"/>
    </row>
  </sheetData>
  <autoFilter ref="A8:H20"/>
  <mergeCells count="4">
    <mergeCell ref="F4:F5"/>
    <mergeCell ref="B1:H1"/>
    <mergeCell ref="C2:D2"/>
    <mergeCell ref="C3:D3"/>
  </mergeCells>
  <dataValidations count="4">
    <dataValidation type="list" allowBlank="1" showInputMessage="1" showErrorMessage="1" sqref="B24:B27">
      <formula1>$J$65:$J$68</formula1>
    </dataValidation>
    <dataValidation type="list" allowBlank="1" showInputMessage="1" showErrorMessage="1" sqref="B22">
      <formula1>$J$61:$J$71</formula1>
    </dataValidation>
    <dataValidation type="list" allowBlank="1" showInputMessage="1" showErrorMessage="1" sqref="B23">
      <formula1>$J$72:$J$75</formula1>
    </dataValidation>
    <dataValidation type="list" allowBlank="1" showInputMessage="1" showErrorMessage="1" sqref="B10:B20">
      <formula1>$J$15:$J$60</formula1>
    </dataValidation>
  </dataValidations>
  <printOptions horizontalCentered="1"/>
  <pageMargins left="0.2" right="0.2" top="1" bottom="0.75" header="0.3" footer="0.3"/>
  <pageSetup scale="83" orientation="landscape" verticalDpi="4" r:id="rId1"/>
</worksheet>
</file>

<file path=xl/worksheets/sheet5.xml><?xml version="1.0" encoding="utf-8"?>
<worksheet xmlns="http://schemas.openxmlformats.org/spreadsheetml/2006/main" xmlns:r="http://schemas.openxmlformats.org/officeDocument/2006/relationships">
  <sheetPr>
    <tabColor theme="9" tint="0.39997558519241921"/>
  </sheetPr>
  <dimension ref="A1:BX134"/>
  <sheetViews>
    <sheetView zoomScaleNormal="100" workbookViewId="0">
      <pane ySplit="11" topLeftCell="A12" activePane="bottomLeft" state="frozenSplit"/>
      <selection pane="bottomLeft" activeCell="E14" sqref="E14:K14"/>
    </sheetView>
  </sheetViews>
  <sheetFormatPr defaultRowHeight="12.75"/>
  <cols>
    <col min="1" max="1" width="9.7109375" customWidth="1"/>
    <col min="12" max="16" width="12.7109375" customWidth="1"/>
    <col min="22" max="22" width="9.140625" customWidth="1"/>
    <col min="23" max="23" width="9.140625" hidden="1" customWidth="1"/>
    <col min="24" max="24" width="11.5703125" hidden="1" customWidth="1"/>
    <col min="25" max="33" width="9.140625" hidden="1" customWidth="1"/>
    <col min="34" max="34" width="9.140625" customWidth="1"/>
  </cols>
  <sheetData>
    <row r="1" spans="1:76" ht="15.75">
      <c r="A1" s="160" t="str">
        <f>'Input &amp; Calculations'!C2</f>
        <v>XYZ Project</v>
      </c>
      <c r="B1" s="160"/>
      <c r="C1" s="160"/>
      <c r="D1" s="160"/>
      <c r="E1" s="160"/>
      <c r="F1" s="160"/>
      <c r="G1" s="160"/>
      <c r="H1" s="160"/>
      <c r="I1" s="160"/>
      <c r="J1" s="160"/>
      <c r="K1" s="160"/>
      <c r="L1" s="160"/>
      <c r="M1" s="160"/>
      <c r="N1" s="160"/>
      <c r="O1" s="160"/>
      <c r="P1" s="43"/>
      <c r="Q1" s="43"/>
      <c r="R1" s="43"/>
      <c r="S1" s="43"/>
      <c r="T1" s="43"/>
      <c r="U1" s="43"/>
      <c r="V1" s="42"/>
    </row>
    <row r="2" spans="1:76">
      <c r="A2" s="232" t="str">
        <f>'Input &amp; Calculations'!C3</f>
        <v xml:space="preserve">?? Estimate Level </v>
      </c>
      <c r="B2" s="232"/>
      <c r="C2" s="232"/>
      <c r="D2" s="232"/>
      <c r="E2" s="232"/>
      <c r="F2" s="232"/>
      <c r="G2" s="232"/>
      <c r="H2" s="232"/>
      <c r="I2" s="232"/>
      <c r="J2" s="232"/>
      <c r="K2" s="232"/>
      <c r="L2" s="232"/>
      <c r="M2" s="232"/>
      <c r="N2" s="232"/>
      <c r="O2" s="232"/>
      <c r="P2" s="97"/>
      <c r="Q2" s="97"/>
      <c r="R2" s="178" t="s">
        <v>28</v>
      </c>
      <c r="S2" s="178"/>
      <c r="T2" s="178"/>
      <c r="U2" s="42"/>
      <c r="V2" s="42"/>
    </row>
    <row r="3" spans="1:76">
      <c r="A3" s="232" t="str">
        <f>'Input &amp; Calculations'!B1</f>
        <v>Abbreviated Risk Analysis</v>
      </c>
      <c r="B3" s="232"/>
      <c r="C3" s="232"/>
      <c r="D3" s="232"/>
      <c r="E3" s="232"/>
      <c r="F3" s="232"/>
      <c r="G3" s="232"/>
      <c r="H3" s="232"/>
      <c r="I3" s="232"/>
      <c r="J3" s="232"/>
      <c r="K3" s="232"/>
      <c r="L3" s="232"/>
      <c r="M3" s="232"/>
      <c r="N3" s="232"/>
      <c r="O3" s="232"/>
      <c r="P3" s="97"/>
      <c r="Q3" s="97"/>
      <c r="R3" s="42"/>
      <c r="S3" s="42"/>
      <c r="T3" s="42"/>
      <c r="U3" s="42"/>
      <c r="V3" s="42"/>
    </row>
    <row r="4" spans="1:76">
      <c r="A4" s="42"/>
      <c r="B4" s="42"/>
      <c r="C4" s="42"/>
      <c r="D4" s="42"/>
      <c r="E4" s="42"/>
      <c r="F4" s="42"/>
      <c r="G4" s="89"/>
      <c r="H4" s="42"/>
      <c r="I4" s="42"/>
      <c r="J4" s="42"/>
      <c r="K4" s="42"/>
      <c r="L4" s="42"/>
      <c r="M4" s="42"/>
      <c r="N4" s="42"/>
      <c r="O4" s="42"/>
      <c r="P4" s="52" t="s">
        <v>35</v>
      </c>
      <c r="Q4" s="12">
        <v>2</v>
      </c>
      <c r="R4" s="10">
        <v>3</v>
      </c>
      <c r="S4" s="39">
        <v>4</v>
      </c>
      <c r="T4" s="38">
        <v>5</v>
      </c>
      <c r="U4" s="38">
        <v>5</v>
      </c>
      <c r="V4" s="42"/>
    </row>
    <row r="5" spans="1:76">
      <c r="A5" s="42"/>
      <c r="B5" s="42"/>
      <c r="C5" s="42"/>
      <c r="D5" s="42"/>
      <c r="E5" s="85"/>
      <c r="G5" s="86"/>
      <c r="H5" s="85" t="s">
        <v>40</v>
      </c>
      <c r="I5" s="99" t="str">
        <f>'PDT Involvement'!E7</f>
        <v>DATE</v>
      </c>
      <c r="K5" s="42"/>
      <c r="L5" s="42"/>
      <c r="M5" s="42"/>
      <c r="N5" s="42"/>
      <c r="O5" s="42"/>
      <c r="P5" s="52" t="s">
        <v>36</v>
      </c>
      <c r="Q5" s="13">
        <v>1</v>
      </c>
      <c r="R5" s="12">
        <v>2</v>
      </c>
      <c r="S5" s="39">
        <v>4</v>
      </c>
      <c r="T5" s="38">
        <v>5</v>
      </c>
      <c r="U5" s="38">
        <v>5</v>
      </c>
      <c r="V5" s="42"/>
    </row>
    <row r="6" spans="1:76">
      <c r="A6" s="85"/>
      <c r="B6" s="42"/>
      <c r="C6" s="42"/>
      <c r="D6" s="42"/>
      <c r="E6" s="57"/>
      <c r="F6" s="42"/>
      <c r="G6" s="42"/>
      <c r="H6" s="42"/>
      <c r="I6" s="42"/>
      <c r="J6" s="42"/>
      <c r="K6" s="42"/>
      <c r="L6" s="42"/>
      <c r="M6" s="42"/>
      <c r="N6" s="42"/>
      <c r="O6" s="42"/>
      <c r="P6" s="52" t="s">
        <v>37</v>
      </c>
      <c r="Q6" s="11">
        <v>0</v>
      </c>
      <c r="R6" s="13">
        <v>1</v>
      </c>
      <c r="S6" s="10">
        <v>3</v>
      </c>
      <c r="T6" s="10">
        <v>3</v>
      </c>
      <c r="U6" s="39">
        <v>4</v>
      </c>
      <c r="V6" s="53"/>
    </row>
    <row r="7" spans="1:76">
      <c r="A7" s="85"/>
      <c r="B7" s="42"/>
      <c r="C7" s="42"/>
      <c r="D7" s="42"/>
      <c r="E7" s="57"/>
      <c r="F7" s="42"/>
      <c r="G7" s="42"/>
      <c r="H7" s="42"/>
      <c r="I7" s="42"/>
      <c r="J7" s="42"/>
      <c r="K7" s="42"/>
      <c r="L7" s="42"/>
      <c r="M7" s="42"/>
      <c r="N7" s="42"/>
      <c r="O7" s="42"/>
      <c r="P7" s="52" t="s">
        <v>38</v>
      </c>
      <c r="Q7" s="11">
        <v>0</v>
      </c>
      <c r="R7" s="11">
        <v>0</v>
      </c>
      <c r="S7" s="13">
        <v>1</v>
      </c>
      <c r="T7" s="12">
        <v>2</v>
      </c>
      <c r="U7" s="39">
        <v>4</v>
      </c>
      <c r="V7" s="53"/>
    </row>
    <row r="8" spans="1:76">
      <c r="A8" s="85"/>
      <c r="B8" s="42"/>
      <c r="C8" s="42"/>
      <c r="D8" s="42"/>
      <c r="E8" s="57"/>
      <c r="F8" s="42"/>
      <c r="G8" s="42"/>
      <c r="H8" s="42"/>
      <c r="I8" s="42"/>
      <c r="J8" s="42"/>
      <c r="K8" s="42"/>
      <c r="L8" s="42"/>
      <c r="M8" s="42"/>
      <c r="N8" s="42"/>
      <c r="O8" s="42"/>
      <c r="P8" s="42"/>
      <c r="Q8" s="53" t="s">
        <v>48</v>
      </c>
      <c r="R8" s="53" t="s">
        <v>24</v>
      </c>
      <c r="S8" s="53" t="s">
        <v>25</v>
      </c>
      <c r="T8" s="53" t="s">
        <v>26</v>
      </c>
      <c r="U8" s="53" t="s">
        <v>27</v>
      </c>
      <c r="V8" s="53"/>
    </row>
    <row r="9" spans="1:76">
      <c r="A9" s="42"/>
      <c r="B9" s="42"/>
      <c r="C9" s="42"/>
      <c r="D9" s="42"/>
      <c r="E9" s="42"/>
      <c r="F9" s="42"/>
      <c r="G9" s="42"/>
      <c r="H9" s="42"/>
      <c r="I9" s="42"/>
      <c r="J9" s="42"/>
      <c r="K9" s="42"/>
      <c r="L9" s="42"/>
      <c r="M9" s="42"/>
      <c r="N9" s="42"/>
      <c r="O9" s="42"/>
      <c r="P9" s="42"/>
      <c r="Q9" s="42"/>
      <c r="R9" s="42"/>
      <c r="S9" s="42"/>
      <c r="T9" s="42"/>
      <c r="U9" s="42"/>
      <c r="V9" s="42"/>
    </row>
    <row r="10" spans="1:76" ht="12.75" customHeight="1">
      <c r="A10" s="183" t="s">
        <v>51</v>
      </c>
      <c r="B10" s="179" t="s">
        <v>286</v>
      </c>
      <c r="C10" s="185"/>
      <c r="D10" s="180"/>
      <c r="E10" s="179" t="s">
        <v>39</v>
      </c>
      <c r="F10" s="185"/>
      <c r="G10" s="185"/>
      <c r="H10" s="185"/>
      <c r="I10" s="185"/>
      <c r="J10" s="185"/>
      <c r="K10" s="180"/>
      <c r="L10" s="187" t="s">
        <v>280</v>
      </c>
      <c r="M10" s="188"/>
      <c r="N10" s="188"/>
      <c r="O10" s="188"/>
      <c r="P10" s="189"/>
      <c r="Q10" s="179" t="s">
        <v>49</v>
      </c>
      <c r="R10" s="180"/>
      <c r="S10" s="179" t="s">
        <v>50</v>
      </c>
      <c r="T10" s="180"/>
      <c r="U10" s="183" t="s">
        <v>28</v>
      </c>
      <c r="V10" s="42"/>
      <c r="W10" s="14"/>
      <c r="X10" s="14"/>
      <c r="Y10" t="s">
        <v>53</v>
      </c>
    </row>
    <row r="11" spans="1:76" ht="12.75" customHeight="1" thickBot="1">
      <c r="A11" s="184"/>
      <c r="B11" s="181"/>
      <c r="C11" s="186"/>
      <c r="D11" s="182"/>
      <c r="E11" s="181"/>
      <c r="F11" s="186"/>
      <c r="G11" s="186"/>
      <c r="H11" s="186"/>
      <c r="I11" s="186"/>
      <c r="J11" s="186"/>
      <c r="K11" s="182"/>
      <c r="L11" s="190"/>
      <c r="M11" s="191"/>
      <c r="N11" s="191"/>
      <c r="O11" s="191"/>
      <c r="P11" s="192"/>
      <c r="Q11" s="181"/>
      <c r="R11" s="182"/>
      <c r="S11" s="181"/>
      <c r="T11" s="182"/>
      <c r="U11" s="184"/>
      <c r="V11" s="100"/>
      <c r="W11" s="101"/>
      <c r="X11" s="101"/>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row>
    <row r="12" spans="1:76" ht="13.5" thickTop="1">
      <c r="A12" s="116"/>
      <c r="B12" s="116"/>
      <c r="C12" s="116"/>
      <c r="D12" s="116"/>
      <c r="E12" s="116"/>
      <c r="F12" s="116"/>
      <c r="G12" s="116"/>
      <c r="H12" s="116"/>
      <c r="I12" s="116"/>
      <c r="J12" s="116"/>
      <c r="K12" s="116"/>
      <c r="L12" s="116"/>
      <c r="M12" s="116"/>
      <c r="N12" s="116"/>
      <c r="O12" s="116"/>
      <c r="P12" s="116"/>
      <c r="Q12" s="116"/>
      <c r="R12" s="116"/>
      <c r="S12" s="116"/>
      <c r="T12" s="116"/>
      <c r="U12" s="116"/>
      <c r="V12" s="42"/>
      <c r="W12" s="15"/>
      <c r="X12" s="15"/>
      <c r="Y12" s="5" t="s">
        <v>54</v>
      </c>
      <c r="AD12" s="5" t="s">
        <v>49</v>
      </c>
      <c r="AF12" s="5" t="s">
        <v>50</v>
      </c>
    </row>
    <row r="13" spans="1:76">
      <c r="A13" s="83" t="str">
        <f>'WBS Risk Matrix '!B13</f>
        <v>Project Scope</v>
      </c>
      <c r="B13" s="28"/>
      <c r="C13" s="28"/>
      <c r="D13" s="28"/>
      <c r="E13" s="41"/>
      <c r="F13" s="28"/>
      <c r="G13" s="28"/>
      <c r="H13" s="28"/>
      <c r="I13" s="28"/>
      <c r="J13" s="28"/>
      <c r="K13" s="28"/>
      <c r="L13" s="28"/>
      <c r="M13" s="28"/>
      <c r="N13" s="28"/>
      <c r="O13" s="28"/>
      <c r="P13" s="28"/>
      <c r="Q13" s="28"/>
      <c r="R13" s="28"/>
      <c r="S13" s="28"/>
      <c r="T13" s="28"/>
      <c r="U13" s="28"/>
      <c r="V13" s="42"/>
      <c r="W13" s="15"/>
      <c r="X13" s="15"/>
      <c r="Y13" t="str">
        <f>'Input &amp; Calculations'!C10</f>
        <v>Item Name</v>
      </c>
      <c r="AD13" t="s">
        <v>173</v>
      </c>
      <c r="AF13" t="s">
        <v>48</v>
      </c>
    </row>
    <row r="14" spans="1:76" s="18" customFormat="1" ht="39.950000000000003" customHeight="1" thickBot="1">
      <c r="A14" s="30" t="s">
        <v>52</v>
      </c>
      <c r="B14" s="176" t="str">
        <f t="shared" ref="B14:B27" si="0">Y13</f>
        <v>Item Name</v>
      </c>
      <c r="C14" s="176"/>
      <c r="D14" s="176"/>
      <c r="E14" s="229" t="s">
        <v>295</v>
      </c>
      <c r="F14" s="230"/>
      <c r="G14" s="230"/>
      <c r="H14" s="230"/>
      <c r="I14" s="230"/>
      <c r="J14" s="230"/>
      <c r="K14" s="231"/>
      <c r="L14" s="177" t="s">
        <v>296</v>
      </c>
      <c r="M14" s="177"/>
      <c r="N14" s="177"/>
      <c r="O14" s="177"/>
      <c r="P14" s="177"/>
      <c r="Q14" s="199" t="s">
        <v>38</v>
      </c>
      <c r="R14" s="199"/>
      <c r="S14" s="199" t="s">
        <v>48</v>
      </c>
      <c r="T14" s="199"/>
      <c r="U14" s="20">
        <f t="shared" ref="U14:U77" si="1">IF(AND($Q14=$AD$13,$S14=$AF$13),$AA$29,IF(AND($Q14=$AD$13,$S14=$AF$14),$AB$29,IF(AND($Q14=$AD$13,$S14=$AF$15),$AC$29,IF(AND($Q14=$AD$13,$S14=$AF$16),$AD$29,IF(AND($Q14=$AD$13,$S14=$AF$16),$AD$29,IF(AND($Q14=$AD$13,$S14=$AF$17),$AE$29,IF(AND($Q14=$AD$14,$S14=$AF$13),$AA$30,IF(AND($Q14=$AD$14,$S14=$AF$14),$AB$30,IF(AND($Q14=$AD$14,$S14=$AF$15),$AC$30,IF(AND($Q14=$AD$14,$S14=$AF$16),$AD$30,IF(AND($Q14=$AD$14,$S14=$AF$17),$AE$30,IF(AND($Q14=$AD$15,$S14=$AF$13),$AA$31,IF(AND($Q14=$AD$15,$S14=$AF$14),$AB$31,IF(AND($Q14=$AD$15,$S14=$AF$15),$AC$31,IF(AND($Q14=$AD$15,$S14=$AF$16),$AD$31,IF(AND($Q14=$AD$15,$S14=$AF$17),$AE$31,IF(AND($Q14=$AD$16,$S14=$AF$13),$AA$32,IF(AND($Q14=$AD$16,$S14=$AF$14),$AB$32,IF(AND($Q14=$AD$16,$S14=$AF$15),$AC$32,IF(AND($Q14=$AD$16,$S14=$AF$16),$AD$32,IF(AND($Q14=$AD$16,$S14=$AF$17),$AE$32)))))))))))))))))))))</f>
        <v>0</v>
      </c>
      <c r="V14" s="42"/>
      <c r="W14" s="15"/>
      <c r="X14" s="15"/>
      <c r="Y14" s="18" t="str">
        <f>'Input &amp; Calculations'!C11</f>
        <v>Item Name</v>
      </c>
      <c r="AD14" s="18" t="s">
        <v>174</v>
      </c>
      <c r="AF14" s="18" t="s">
        <v>24</v>
      </c>
    </row>
    <row r="15" spans="1:76" s="18" customFormat="1" ht="39.950000000000003" customHeight="1" thickBot="1">
      <c r="A15" s="24" t="s">
        <v>55</v>
      </c>
      <c r="B15" s="193" t="str">
        <f t="shared" si="0"/>
        <v>Item Name</v>
      </c>
      <c r="C15" s="193"/>
      <c r="D15" s="193"/>
      <c r="E15" s="203"/>
      <c r="F15" s="204"/>
      <c r="G15" s="204"/>
      <c r="H15" s="204"/>
      <c r="I15" s="204"/>
      <c r="J15" s="204"/>
      <c r="K15" s="205"/>
      <c r="L15" s="196"/>
      <c r="M15" s="196"/>
      <c r="N15" s="196"/>
      <c r="O15" s="196"/>
      <c r="P15" s="196"/>
      <c r="Q15" s="195" t="s">
        <v>38</v>
      </c>
      <c r="R15" s="195"/>
      <c r="S15" s="195" t="s">
        <v>48</v>
      </c>
      <c r="T15" s="195"/>
      <c r="U15" s="25">
        <f t="shared" si="1"/>
        <v>0</v>
      </c>
      <c r="V15" s="42"/>
      <c r="W15" s="15"/>
      <c r="X15" s="16"/>
      <c r="Y15" s="18" t="str">
        <f>'Input &amp; Calculations'!C12</f>
        <v>Item Name</v>
      </c>
      <c r="AD15" s="18" t="s">
        <v>37</v>
      </c>
      <c r="AF15" s="18" t="s">
        <v>25</v>
      </c>
    </row>
    <row r="16" spans="1:76" s="18" customFormat="1" ht="39.950000000000003" customHeight="1" thickBot="1">
      <c r="A16" s="23" t="s">
        <v>56</v>
      </c>
      <c r="B16" s="176" t="str">
        <f t="shared" si="0"/>
        <v>Item Name</v>
      </c>
      <c r="C16" s="176"/>
      <c r="D16" s="176"/>
      <c r="E16" s="200"/>
      <c r="F16" s="201"/>
      <c r="G16" s="201"/>
      <c r="H16" s="201"/>
      <c r="I16" s="201"/>
      <c r="J16" s="201"/>
      <c r="K16" s="202"/>
      <c r="L16" s="197"/>
      <c r="M16" s="197"/>
      <c r="N16" s="197"/>
      <c r="O16" s="197"/>
      <c r="P16" s="197"/>
      <c r="Q16" s="194" t="s">
        <v>38</v>
      </c>
      <c r="R16" s="194"/>
      <c r="S16" s="194" t="s">
        <v>48</v>
      </c>
      <c r="T16" s="194"/>
      <c r="U16" s="22">
        <f t="shared" si="1"/>
        <v>0</v>
      </c>
      <c r="V16" s="42"/>
      <c r="W16" s="15"/>
      <c r="X16" s="16"/>
      <c r="Y16" s="18" t="str">
        <f>'Input &amp; Calculations'!C13</f>
        <v>Item Name</v>
      </c>
      <c r="AD16" s="18" t="s">
        <v>38</v>
      </c>
      <c r="AF16" s="18" t="s">
        <v>26</v>
      </c>
    </row>
    <row r="17" spans="1:32" s="18" customFormat="1" ht="39.950000000000003" customHeight="1" thickBot="1">
      <c r="A17" s="24" t="s">
        <v>57</v>
      </c>
      <c r="B17" s="193" t="str">
        <f t="shared" si="0"/>
        <v>Item Name</v>
      </c>
      <c r="C17" s="193"/>
      <c r="D17" s="193"/>
      <c r="E17" s="203"/>
      <c r="F17" s="204"/>
      <c r="G17" s="204"/>
      <c r="H17" s="204"/>
      <c r="I17" s="204"/>
      <c r="J17" s="204"/>
      <c r="K17" s="205"/>
      <c r="L17" s="196"/>
      <c r="M17" s="196"/>
      <c r="N17" s="196"/>
      <c r="O17" s="196"/>
      <c r="P17" s="196"/>
      <c r="Q17" s="195" t="s">
        <v>38</v>
      </c>
      <c r="R17" s="195"/>
      <c r="S17" s="195" t="s">
        <v>48</v>
      </c>
      <c r="T17" s="195"/>
      <c r="U17" s="25">
        <f t="shared" si="1"/>
        <v>0</v>
      </c>
      <c r="V17" s="42"/>
      <c r="W17" s="15"/>
      <c r="X17" s="16"/>
      <c r="Y17" s="18" t="str">
        <f>'Input &amp; Calculations'!C14</f>
        <v>Item Name</v>
      </c>
      <c r="AF17" s="18" t="s">
        <v>27</v>
      </c>
    </row>
    <row r="18" spans="1:32" s="18" customFormat="1" ht="39.950000000000003" customHeight="1" thickBot="1">
      <c r="A18" s="23" t="s">
        <v>58</v>
      </c>
      <c r="B18" s="176" t="str">
        <f t="shared" si="0"/>
        <v>Item Name</v>
      </c>
      <c r="C18" s="176"/>
      <c r="D18" s="176"/>
      <c r="E18" s="200"/>
      <c r="F18" s="201"/>
      <c r="G18" s="201"/>
      <c r="H18" s="201"/>
      <c r="I18" s="201"/>
      <c r="J18" s="201"/>
      <c r="K18" s="202"/>
      <c r="L18" s="197"/>
      <c r="M18" s="197"/>
      <c r="N18" s="197"/>
      <c r="O18" s="197"/>
      <c r="P18" s="197"/>
      <c r="Q18" s="194" t="s">
        <v>38</v>
      </c>
      <c r="R18" s="194"/>
      <c r="S18" s="194" t="s">
        <v>48</v>
      </c>
      <c r="T18" s="194"/>
      <c r="U18" s="22">
        <f t="shared" si="1"/>
        <v>0</v>
      </c>
      <c r="V18" s="42"/>
      <c r="Y18" s="18" t="str">
        <f>'Input &amp; Calculations'!C15</f>
        <v>Item Name</v>
      </c>
    </row>
    <row r="19" spans="1:32" s="18" customFormat="1" ht="39.950000000000003" customHeight="1" thickBot="1">
      <c r="A19" s="24" t="s">
        <v>59</v>
      </c>
      <c r="B19" s="193" t="str">
        <f t="shared" si="0"/>
        <v>Item Name</v>
      </c>
      <c r="C19" s="193"/>
      <c r="D19" s="193"/>
      <c r="E19" s="203"/>
      <c r="F19" s="204"/>
      <c r="G19" s="204"/>
      <c r="H19" s="204"/>
      <c r="I19" s="204"/>
      <c r="J19" s="204"/>
      <c r="K19" s="205"/>
      <c r="L19" s="196"/>
      <c r="M19" s="196"/>
      <c r="N19" s="196"/>
      <c r="O19" s="196"/>
      <c r="P19" s="196"/>
      <c r="Q19" s="195" t="s">
        <v>38</v>
      </c>
      <c r="R19" s="195"/>
      <c r="S19" s="195" t="s">
        <v>48</v>
      </c>
      <c r="T19" s="195"/>
      <c r="U19" s="25">
        <f t="shared" si="1"/>
        <v>0</v>
      </c>
      <c r="V19" s="42"/>
      <c r="Y19" s="18" t="str">
        <f>'Input &amp; Calculations'!C16</f>
        <v>Item Name</v>
      </c>
    </row>
    <row r="20" spans="1:32" s="18" customFormat="1" ht="39.950000000000003" customHeight="1" thickBot="1">
      <c r="A20" s="23" t="s">
        <v>103</v>
      </c>
      <c r="B20" s="176" t="str">
        <f t="shared" si="0"/>
        <v>Item Name</v>
      </c>
      <c r="C20" s="176"/>
      <c r="D20" s="176"/>
      <c r="E20" s="200"/>
      <c r="F20" s="201"/>
      <c r="G20" s="201"/>
      <c r="H20" s="201"/>
      <c r="I20" s="201"/>
      <c r="J20" s="201"/>
      <c r="K20" s="202"/>
      <c r="L20" s="197"/>
      <c r="M20" s="197"/>
      <c r="N20" s="197"/>
      <c r="O20" s="197"/>
      <c r="P20" s="197"/>
      <c r="Q20" s="194" t="s">
        <v>38</v>
      </c>
      <c r="R20" s="194"/>
      <c r="S20" s="194" t="s">
        <v>48</v>
      </c>
      <c r="T20" s="194"/>
      <c r="U20" s="22">
        <f t="shared" si="1"/>
        <v>0</v>
      </c>
      <c r="V20" s="42"/>
      <c r="Y20" s="18" t="str">
        <f>'Input &amp; Calculations'!C17</f>
        <v>Item Name</v>
      </c>
    </row>
    <row r="21" spans="1:32" s="18" customFormat="1" ht="39.950000000000003" customHeight="1" thickBot="1">
      <c r="A21" s="24" t="s">
        <v>104</v>
      </c>
      <c r="B21" s="193" t="str">
        <f t="shared" si="0"/>
        <v>Item Name</v>
      </c>
      <c r="C21" s="193"/>
      <c r="D21" s="193"/>
      <c r="E21" s="203"/>
      <c r="F21" s="204"/>
      <c r="G21" s="204"/>
      <c r="H21" s="204"/>
      <c r="I21" s="204"/>
      <c r="J21" s="204"/>
      <c r="K21" s="205"/>
      <c r="L21" s="196"/>
      <c r="M21" s="196"/>
      <c r="N21" s="196"/>
      <c r="O21" s="196"/>
      <c r="P21" s="196"/>
      <c r="Q21" s="195" t="s">
        <v>38</v>
      </c>
      <c r="R21" s="195"/>
      <c r="S21" s="195" t="s">
        <v>48</v>
      </c>
      <c r="T21" s="195"/>
      <c r="U21" s="25">
        <f t="shared" si="1"/>
        <v>0</v>
      </c>
      <c r="V21" s="42"/>
      <c r="Y21" s="18" t="str">
        <f>'Input &amp; Calculations'!C18</f>
        <v>Item Name</v>
      </c>
    </row>
    <row r="22" spans="1:32" s="18" customFormat="1" ht="39.950000000000003" customHeight="1" thickBot="1">
      <c r="A22" s="23" t="s">
        <v>105</v>
      </c>
      <c r="B22" s="176" t="str">
        <f t="shared" si="0"/>
        <v>Item Name</v>
      </c>
      <c r="C22" s="176"/>
      <c r="D22" s="176"/>
      <c r="E22" s="200"/>
      <c r="F22" s="201"/>
      <c r="G22" s="201"/>
      <c r="H22" s="201"/>
      <c r="I22" s="201"/>
      <c r="J22" s="201"/>
      <c r="K22" s="202"/>
      <c r="L22" s="197"/>
      <c r="M22" s="197"/>
      <c r="N22" s="197"/>
      <c r="O22" s="197"/>
      <c r="P22" s="197"/>
      <c r="Q22" s="194" t="s">
        <v>38</v>
      </c>
      <c r="R22" s="194"/>
      <c r="S22" s="194" t="s">
        <v>48</v>
      </c>
      <c r="T22" s="194"/>
      <c r="U22" s="22">
        <f t="shared" si="1"/>
        <v>0</v>
      </c>
      <c r="V22" s="42"/>
      <c r="Y22" s="18" t="str">
        <f>'Input &amp; Calculations'!C19</f>
        <v>Item Name</v>
      </c>
    </row>
    <row r="23" spans="1:32" s="18" customFormat="1" ht="39.950000000000003" customHeight="1" thickBot="1">
      <c r="A23" s="24" t="s">
        <v>106</v>
      </c>
      <c r="B23" s="193" t="str">
        <f t="shared" si="0"/>
        <v>Item Name</v>
      </c>
      <c r="C23" s="193"/>
      <c r="D23" s="193"/>
      <c r="E23" s="203"/>
      <c r="F23" s="204"/>
      <c r="G23" s="204"/>
      <c r="H23" s="204"/>
      <c r="I23" s="204"/>
      <c r="J23" s="204"/>
      <c r="K23" s="205"/>
      <c r="L23" s="196"/>
      <c r="M23" s="196"/>
      <c r="N23" s="196"/>
      <c r="O23" s="196"/>
      <c r="P23" s="196"/>
      <c r="Q23" s="195" t="s">
        <v>38</v>
      </c>
      <c r="R23" s="195"/>
      <c r="S23" s="195" t="s">
        <v>48</v>
      </c>
      <c r="T23" s="195"/>
      <c r="U23" s="25">
        <f t="shared" si="1"/>
        <v>0</v>
      </c>
      <c r="V23" s="42"/>
      <c r="Y23" s="18" t="str">
        <f>'Input &amp; Calculations'!C20</f>
        <v>Item Name</v>
      </c>
    </row>
    <row r="24" spans="1:32" s="18" customFormat="1" ht="39.950000000000003" customHeight="1" thickBot="1">
      <c r="A24" s="23" t="s">
        <v>107</v>
      </c>
      <c r="B24" s="176" t="str">
        <f t="shared" si="0"/>
        <v>Item Name</v>
      </c>
      <c r="C24" s="176"/>
      <c r="D24" s="176"/>
      <c r="E24" s="200"/>
      <c r="F24" s="201"/>
      <c r="G24" s="201"/>
      <c r="H24" s="201"/>
      <c r="I24" s="201"/>
      <c r="J24" s="201"/>
      <c r="K24" s="202"/>
      <c r="L24" s="197"/>
      <c r="M24" s="197"/>
      <c r="N24" s="197"/>
      <c r="O24" s="197"/>
      <c r="P24" s="197"/>
      <c r="Q24" s="194" t="s">
        <v>38</v>
      </c>
      <c r="R24" s="194"/>
      <c r="S24" s="194" t="s">
        <v>48</v>
      </c>
      <c r="T24" s="194"/>
      <c r="U24" s="22">
        <f t="shared" si="1"/>
        <v>0</v>
      </c>
      <c r="V24" s="42"/>
      <c r="Y24" s="18" t="str">
        <f>'Input &amp; Calculations'!C21</f>
        <v xml:space="preserve">Remaining Construction Items </v>
      </c>
    </row>
    <row r="25" spans="1:32" s="18" customFormat="1" ht="39.950000000000003" customHeight="1" thickBot="1">
      <c r="A25" s="24" t="s">
        <v>108</v>
      </c>
      <c r="B25" s="193" t="str">
        <f t="shared" si="0"/>
        <v xml:space="preserve">Remaining Construction Items </v>
      </c>
      <c r="C25" s="193"/>
      <c r="D25" s="193"/>
      <c r="E25" s="203"/>
      <c r="F25" s="204"/>
      <c r="G25" s="204"/>
      <c r="H25" s="204"/>
      <c r="I25" s="204"/>
      <c r="J25" s="204"/>
      <c r="K25" s="205"/>
      <c r="L25" s="196"/>
      <c r="M25" s="196"/>
      <c r="N25" s="196"/>
      <c r="O25" s="196"/>
      <c r="P25" s="196"/>
      <c r="Q25" s="195" t="s">
        <v>38</v>
      </c>
      <c r="R25" s="195"/>
      <c r="S25" s="195" t="s">
        <v>48</v>
      </c>
      <c r="T25" s="195"/>
      <c r="U25" s="25">
        <f t="shared" si="1"/>
        <v>0</v>
      </c>
      <c r="V25" s="42"/>
      <c r="Y25" s="18" t="str">
        <f>'Input &amp; Calculations'!C22</f>
        <v>Planning, Engineering, &amp; Design</v>
      </c>
    </row>
    <row r="26" spans="1:32" s="18" customFormat="1" ht="39.950000000000003" customHeight="1" thickBot="1">
      <c r="A26" s="23" t="s">
        <v>109</v>
      </c>
      <c r="B26" s="176" t="str">
        <f t="shared" si="0"/>
        <v>Planning, Engineering, &amp; Design</v>
      </c>
      <c r="C26" s="176"/>
      <c r="D26" s="176"/>
      <c r="E26" s="206"/>
      <c r="F26" s="207"/>
      <c r="G26" s="207"/>
      <c r="H26" s="207"/>
      <c r="I26" s="207"/>
      <c r="J26" s="207"/>
      <c r="K26" s="208"/>
      <c r="L26" s="197"/>
      <c r="M26" s="197"/>
      <c r="N26" s="197"/>
      <c r="O26" s="197"/>
      <c r="P26" s="197"/>
      <c r="Q26" s="194" t="s">
        <v>38</v>
      </c>
      <c r="R26" s="194"/>
      <c r="S26" s="194" t="s">
        <v>48</v>
      </c>
      <c r="T26" s="194"/>
      <c r="U26" s="22">
        <f t="shared" si="1"/>
        <v>0</v>
      </c>
      <c r="V26" s="42"/>
      <c r="Y26" s="18" t="str">
        <f>'Input &amp; Calculations'!C23</f>
        <v>Construction Management</v>
      </c>
    </row>
    <row r="27" spans="1:32" s="18" customFormat="1" ht="39.950000000000003" customHeight="1">
      <c r="A27" s="26" t="s">
        <v>110</v>
      </c>
      <c r="B27" s="227" t="str">
        <f t="shared" si="0"/>
        <v>Construction Management</v>
      </c>
      <c r="C27" s="227"/>
      <c r="D27" s="227"/>
      <c r="E27" s="209"/>
      <c r="F27" s="210"/>
      <c r="G27" s="210"/>
      <c r="H27" s="210"/>
      <c r="I27" s="210"/>
      <c r="J27" s="210"/>
      <c r="K27" s="211"/>
      <c r="L27" s="212"/>
      <c r="M27" s="212"/>
      <c r="N27" s="212"/>
      <c r="O27" s="212"/>
      <c r="P27" s="212"/>
      <c r="Q27" s="198" t="s">
        <v>38</v>
      </c>
      <c r="R27" s="198"/>
      <c r="S27" s="198" t="s">
        <v>48</v>
      </c>
      <c r="T27" s="198"/>
      <c r="U27" s="27">
        <f t="shared" si="1"/>
        <v>0</v>
      </c>
      <c r="V27" s="42"/>
    </row>
    <row r="28" spans="1:32" ht="14.25">
      <c r="A28" s="83" t="str">
        <f>'WBS Risk Matrix '!B14</f>
        <v>Acquisition Strategy</v>
      </c>
      <c r="B28" s="98"/>
      <c r="C28" s="98"/>
      <c r="D28" s="98"/>
      <c r="E28" s="41"/>
      <c r="F28" s="36"/>
      <c r="G28" s="36"/>
      <c r="H28" s="36"/>
      <c r="I28" s="36"/>
      <c r="J28" s="36"/>
      <c r="K28" s="36"/>
      <c r="L28" s="28"/>
      <c r="M28" s="28"/>
      <c r="N28" s="28"/>
      <c r="O28" s="28"/>
      <c r="P28" s="28"/>
      <c r="Q28" s="224"/>
      <c r="R28" s="224"/>
      <c r="S28" s="224"/>
      <c r="T28" s="224"/>
      <c r="U28" s="29"/>
      <c r="V28" s="42"/>
    </row>
    <row r="29" spans="1:32" ht="39.950000000000003" customHeight="1" thickBot="1">
      <c r="A29" s="19" t="s">
        <v>60</v>
      </c>
      <c r="B29" s="218" t="str">
        <f t="shared" ref="B29:B42" si="2">Y13</f>
        <v>Item Name</v>
      </c>
      <c r="C29" s="218"/>
      <c r="D29" s="218"/>
      <c r="E29" s="221"/>
      <c r="F29" s="222"/>
      <c r="G29" s="222"/>
      <c r="H29" s="222"/>
      <c r="I29" s="222"/>
      <c r="J29" s="222"/>
      <c r="K29" s="223"/>
      <c r="L29" s="220"/>
      <c r="M29" s="220"/>
      <c r="N29" s="220"/>
      <c r="O29" s="220"/>
      <c r="P29" s="220"/>
      <c r="Q29" s="199" t="s">
        <v>38</v>
      </c>
      <c r="R29" s="199"/>
      <c r="S29" s="199" t="s">
        <v>48</v>
      </c>
      <c r="T29" s="199"/>
      <c r="U29" s="20">
        <f t="shared" si="1"/>
        <v>0</v>
      </c>
      <c r="V29" s="42"/>
      <c r="Z29" s="4" t="s">
        <v>35</v>
      </c>
      <c r="AA29" s="37">
        <f>Q4</f>
        <v>2</v>
      </c>
      <c r="AB29" s="37">
        <f>R4</f>
        <v>3</v>
      </c>
      <c r="AC29" s="37">
        <f>S4</f>
        <v>4</v>
      </c>
      <c r="AD29" s="37">
        <f>T4</f>
        <v>5</v>
      </c>
      <c r="AE29" s="37">
        <f>U4</f>
        <v>5</v>
      </c>
    </row>
    <row r="30" spans="1:32" ht="39.950000000000003" customHeight="1" thickBot="1">
      <c r="A30" s="24" t="s">
        <v>61</v>
      </c>
      <c r="B30" s="217" t="str">
        <f t="shared" si="2"/>
        <v>Item Name</v>
      </c>
      <c r="C30" s="217"/>
      <c r="D30" s="217"/>
      <c r="E30" s="203"/>
      <c r="F30" s="204"/>
      <c r="G30" s="204"/>
      <c r="H30" s="204"/>
      <c r="I30" s="204"/>
      <c r="J30" s="204"/>
      <c r="K30" s="205"/>
      <c r="L30" s="196"/>
      <c r="M30" s="196"/>
      <c r="N30" s="196"/>
      <c r="O30" s="196"/>
      <c r="P30" s="196"/>
      <c r="Q30" s="195" t="s">
        <v>38</v>
      </c>
      <c r="R30" s="195"/>
      <c r="S30" s="195" t="s">
        <v>48</v>
      </c>
      <c r="T30" s="195"/>
      <c r="U30" s="25">
        <f t="shared" si="1"/>
        <v>0</v>
      </c>
      <c r="V30" s="42"/>
      <c r="Z30" s="4" t="s">
        <v>36</v>
      </c>
      <c r="AA30" s="37">
        <f t="shared" ref="AA30:AA32" si="3">Q5</f>
        <v>1</v>
      </c>
      <c r="AB30" s="37">
        <f t="shared" ref="AB30:AB32" si="4">R5</f>
        <v>2</v>
      </c>
      <c r="AC30" s="37">
        <f t="shared" ref="AC30:AC32" si="5">S5</f>
        <v>4</v>
      </c>
      <c r="AD30" s="37">
        <f t="shared" ref="AD30:AD32" si="6">T5</f>
        <v>5</v>
      </c>
      <c r="AE30" s="37">
        <f t="shared" ref="AE30:AE32" si="7">U5</f>
        <v>5</v>
      </c>
    </row>
    <row r="31" spans="1:32" ht="39.950000000000003" customHeight="1" thickBot="1">
      <c r="A31" s="21" t="s">
        <v>62</v>
      </c>
      <c r="B31" s="213" t="str">
        <f t="shared" si="2"/>
        <v>Item Name</v>
      </c>
      <c r="C31" s="213"/>
      <c r="D31" s="213"/>
      <c r="E31" s="214"/>
      <c r="F31" s="215"/>
      <c r="G31" s="215"/>
      <c r="H31" s="215"/>
      <c r="I31" s="215"/>
      <c r="J31" s="215"/>
      <c r="K31" s="216"/>
      <c r="L31" s="219"/>
      <c r="M31" s="219"/>
      <c r="N31" s="219"/>
      <c r="O31" s="219"/>
      <c r="P31" s="219"/>
      <c r="Q31" s="194" t="s">
        <v>38</v>
      </c>
      <c r="R31" s="194"/>
      <c r="S31" s="194" t="s">
        <v>48</v>
      </c>
      <c r="T31" s="194"/>
      <c r="U31" s="22">
        <f t="shared" si="1"/>
        <v>0</v>
      </c>
      <c r="V31" s="42"/>
      <c r="Z31" s="4" t="s">
        <v>37</v>
      </c>
      <c r="AA31" s="37">
        <f t="shared" si="3"/>
        <v>0</v>
      </c>
      <c r="AB31" s="37">
        <f t="shared" si="4"/>
        <v>1</v>
      </c>
      <c r="AC31" s="37">
        <f t="shared" si="5"/>
        <v>3</v>
      </c>
      <c r="AD31" s="37">
        <f t="shared" si="6"/>
        <v>3</v>
      </c>
      <c r="AE31" s="37">
        <f t="shared" si="7"/>
        <v>4</v>
      </c>
    </row>
    <row r="32" spans="1:32" ht="39.950000000000003" customHeight="1" thickBot="1">
      <c r="A32" s="24" t="s">
        <v>63</v>
      </c>
      <c r="B32" s="217" t="str">
        <f t="shared" si="2"/>
        <v>Item Name</v>
      </c>
      <c r="C32" s="217"/>
      <c r="D32" s="217"/>
      <c r="E32" s="203"/>
      <c r="F32" s="204"/>
      <c r="G32" s="204"/>
      <c r="H32" s="204"/>
      <c r="I32" s="204"/>
      <c r="J32" s="204"/>
      <c r="K32" s="205"/>
      <c r="L32" s="196"/>
      <c r="M32" s="196"/>
      <c r="N32" s="196"/>
      <c r="O32" s="196"/>
      <c r="P32" s="196"/>
      <c r="Q32" s="195" t="s">
        <v>38</v>
      </c>
      <c r="R32" s="195"/>
      <c r="S32" s="195" t="s">
        <v>48</v>
      </c>
      <c r="T32" s="195"/>
      <c r="U32" s="25">
        <f t="shared" si="1"/>
        <v>0</v>
      </c>
      <c r="V32" s="42"/>
      <c r="Z32" s="4" t="s">
        <v>38</v>
      </c>
      <c r="AA32" s="37">
        <f t="shared" si="3"/>
        <v>0</v>
      </c>
      <c r="AB32" s="37">
        <f t="shared" si="4"/>
        <v>0</v>
      </c>
      <c r="AC32" s="37">
        <f t="shared" si="5"/>
        <v>1</v>
      </c>
      <c r="AD32" s="37">
        <f t="shared" si="6"/>
        <v>2</v>
      </c>
      <c r="AE32" s="37">
        <f t="shared" si="7"/>
        <v>4</v>
      </c>
    </row>
    <row r="33" spans="1:31" ht="39.950000000000003" customHeight="1" thickBot="1">
      <c r="A33" s="21" t="s">
        <v>64</v>
      </c>
      <c r="B33" s="213" t="str">
        <f t="shared" si="2"/>
        <v>Item Name</v>
      </c>
      <c r="C33" s="213"/>
      <c r="D33" s="213"/>
      <c r="E33" s="214"/>
      <c r="F33" s="215"/>
      <c r="G33" s="215"/>
      <c r="H33" s="215"/>
      <c r="I33" s="215"/>
      <c r="J33" s="215"/>
      <c r="K33" s="216"/>
      <c r="L33" s="219"/>
      <c r="M33" s="219"/>
      <c r="N33" s="219"/>
      <c r="O33" s="219"/>
      <c r="P33" s="219"/>
      <c r="Q33" s="194" t="s">
        <v>38</v>
      </c>
      <c r="R33" s="194"/>
      <c r="S33" s="194" t="s">
        <v>48</v>
      </c>
      <c r="T33" s="194"/>
      <c r="U33" s="22">
        <f t="shared" si="1"/>
        <v>0</v>
      </c>
      <c r="V33" s="42"/>
      <c r="AA33" s="17" t="s">
        <v>48</v>
      </c>
      <c r="AB33" s="17" t="s">
        <v>24</v>
      </c>
      <c r="AC33" s="17" t="s">
        <v>25</v>
      </c>
      <c r="AD33" s="17" t="s">
        <v>26</v>
      </c>
      <c r="AE33" s="17" t="s">
        <v>27</v>
      </c>
    </row>
    <row r="34" spans="1:31" ht="39.950000000000003" customHeight="1" thickBot="1">
      <c r="A34" s="24" t="s">
        <v>65</v>
      </c>
      <c r="B34" s="217" t="str">
        <f t="shared" si="2"/>
        <v>Item Name</v>
      </c>
      <c r="C34" s="217"/>
      <c r="D34" s="217"/>
      <c r="E34" s="203"/>
      <c r="F34" s="204"/>
      <c r="G34" s="204"/>
      <c r="H34" s="204"/>
      <c r="I34" s="204"/>
      <c r="J34" s="204"/>
      <c r="K34" s="205"/>
      <c r="L34" s="196"/>
      <c r="M34" s="196"/>
      <c r="N34" s="196"/>
      <c r="O34" s="196"/>
      <c r="P34" s="196"/>
      <c r="Q34" s="195" t="s">
        <v>38</v>
      </c>
      <c r="R34" s="195"/>
      <c r="S34" s="195" t="s">
        <v>48</v>
      </c>
      <c r="T34" s="195"/>
      <c r="U34" s="25">
        <f t="shared" si="1"/>
        <v>0</v>
      </c>
      <c r="V34" s="42"/>
    </row>
    <row r="35" spans="1:31" ht="39.950000000000003" customHeight="1" thickBot="1">
      <c r="A35" s="21" t="s">
        <v>111</v>
      </c>
      <c r="B35" s="213" t="str">
        <f t="shared" si="2"/>
        <v>Item Name</v>
      </c>
      <c r="C35" s="213"/>
      <c r="D35" s="213"/>
      <c r="E35" s="214"/>
      <c r="F35" s="215"/>
      <c r="G35" s="215"/>
      <c r="H35" s="215"/>
      <c r="I35" s="215"/>
      <c r="J35" s="215"/>
      <c r="K35" s="216"/>
      <c r="L35" s="219"/>
      <c r="M35" s="219"/>
      <c r="N35" s="219"/>
      <c r="O35" s="219"/>
      <c r="P35" s="219"/>
      <c r="Q35" s="194" t="s">
        <v>38</v>
      </c>
      <c r="R35" s="194"/>
      <c r="S35" s="194" t="s">
        <v>48</v>
      </c>
      <c r="T35" s="194"/>
      <c r="U35" s="22">
        <f t="shared" si="1"/>
        <v>0</v>
      </c>
      <c r="V35" s="42"/>
    </row>
    <row r="36" spans="1:31" ht="39.950000000000003" customHeight="1" thickBot="1">
      <c r="A36" s="24" t="s">
        <v>112</v>
      </c>
      <c r="B36" s="217" t="str">
        <f t="shared" si="2"/>
        <v>Item Name</v>
      </c>
      <c r="C36" s="217"/>
      <c r="D36" s="217"/>
      <c r="E36" s="203"/>
      <c r="F36" s="204"/>
      <c r="G36" s="204"/>
      <c r="H36" s="204"/>
      <c r="I36" s="204"/>
      <c r="J36" s="204"/>
      <c r="K36" s="205"/>
      <c r="L36" s="196"/>
      <c r="M36" s="196"/>
      <c r="N36" s="196"/>
      <c r="O36" s="196"/>
      <c r="P36" s="196"/>
      <c r="Q36" s="195" t="s">
        <v>38</v>
      </c>
      <c r="R36" s="195"/>
      <c r="S36" s="195" t="s">
        <v>48</v>
      </c>
      <c r="T36" s="195"/>
      <c r="U36" s="25">
        <f t="shared" si="1"/>
        <v>0</v>
      </c>
      <c r="V36" s="42"/>
    </row>
    <row r="37" spans="1:31" ht="39.950000000000003" customHeight="1" thickBot="1">
      <c r="A37" s="21" t="s">
        <v>113</v>
      </c>
      <c r="B37" s="213" t="str">
        <f t="shared" si="2"/>
        <v>Item Name</v>
      </c>
      <c r="C37" s="213"/>
      <c r="D37" s="213"/>
      <c r="E37" s="214"/>
      <c r="F37" s="215"/>
      <c r="G37" s="215"/>
      <c r="H37" s="215"/>
      <c r="I37" s="215"/>
      <c r="J37" s="215"/>
      <c r="K37" s="216"/>
      <c r="L37" s="219"/>
      <c r="M37" s="219"/>
      <c r="N37" s="219"/>
      <c r="O37" s="219"/>
      <c r="P37" s="219"/>
      <c r="Q37" s="194" t="s">
        <v>38</v>
      </c>
      <c r="R37" s="194"/>
      <c r="S37" s="194" t="s">
        <v>48</v>
      </c>
      <c r="T37" s="194"/>
      <c r="U37" s="22">
        <f t="shared" si="1"/>
        <v>0</v>
      </c>
      <c r="V37" s="42"/>
    </row>
    <row r="38" spans="1:31" ht="39.950000000000003" customHeight="1" thickBot="1">
      <c r="A38" s="24" t="s">
        <v>114</v>
      </c>
      <c r="B38" s="217" t="str">
        <f t="shared" si="2"/>
        <v>Item Name</v>
      </c>
      <c r="C38" s="217"/>
      <c r="D38" s="217"/>
      <c r="E38" s="203"/>
      <c r="F38" s="204"/>
      <c r="G38" s="204"/>
      <c r="H38" s="204"/>
      <c r="I38" s="204"/>
      <c r="J38" s="204"/>
      <c r="K38" s="205"/>
      <c r="L38" s="196"/>
      <c r="M38" s="196"/>
      <c r="N38" s="196"/>
      <c r="O38" s="196"/>
      <c r="P38" s="196"/>
      <c r="Q38" s="195" t="s">
        <v>38</v>
      </c>
      <c r="R38" s="195"/>
      <c r="S38" s="195" t="s">
        <v>48</v>
      </c>
      <c r="T38" s="195"/>
      <c r="U38" s="25">
        <f t="shared" si="1"/>
        <v>0</v>
      </c>
      <c r="V38" s="42"/>
    </row>
    <row r="39" spans="1:31" ht="39.950000000000003" customHeight="1" thickBot="1">
      <c r="A39" s="21" t="s">
        <v>115</v>
      </c>
      <c r="B39" s="213" t="str">
        <f t="shared" si="2"/>
        <v>Item Name</v>
      </c>
      <c r="C39" s="213"/>
      <c r="D39" s="213"/>
      <c r="E39" s="214"/>
      <c r="F39" s="215"/>
      <c r="G39" s="215"/>
      <c r="H39" s="215"/>
      <c r="I39" s="215"/>
      <c r="J39" s="215"/>
      <c r="K39" s="216"/>
      <c r="L39" s="219"/>
      <c r="M39" s="219"/>
      <c r="N39" s="219"/>
      <c r="O39" s="219"/>
      <c r="P39" s="219"/>
      <c r="Q39" s="194" t="s">
        <v>38</v>
      </c>
      <c r="R39" s="194"/>
      <c r="S39" s="194" t="s">
        <v>48</v>
      </c>
      <c r="T39" s="194"/>
      <c r="U39" s="22">
        <f t="shared" si="1"/>
        <v>0</v>
      </c>
      <c r="V39" s="42"/>
    </row>
    <row r="40" spans="1:31" ht="39.950000000000003" customHeight="1" thickBot="1">
      <c r="A40" s="24" t="s">
        <v>116</v>
      </c>
      <c r="B40" s="217" t="str">
        <f t="shared" si="2"/>
        <v xml:space="preserve">Remaining Construction Items </v>
      </c>
      <c r="C40" s="217"/>
      <c r="D40" s="217"/>
      <c r="E40" s="203"/>
      <c r="F40" s="204"/>
      <c r="G40" s="204"/>
      <c r="H40" s="204"/>
      <c r="I40" s="204"/>
      <c r="J40" s="204"/>
      <c r="K40" s="205"/>
      <c r="L40" s="196"/>
      <c r="M40" s="196"/>
      <c r="N40" s="196"/>
      <c r="O40" s="196"/>
      <c r="P40" s="196"/>
      <c r="Q40" s="195" t="s">
        <v>38</v>
      </c>
      <c r="R40" s="195"/>
      <c r="S40" s="195" t="s">
        <v>48</v>
      </c>
      <c r="T40" s="195"/>
      <c r="U40" s="25">
        <f t="shared" si="1"/>
        <v>0</v>
      </c>
      <c r="V40" s="42"/>
    </row>
    <row r="41" spans="1:31" ht="39.950000000000003" customHeight="1" thickBot="1">
      <c r="A41" s="21" t="s">
        <v>117</v>
      </c>
      <c r="B41" s="213" t="str">
        <f t="shared" si="2"/>
        <v>Planning, Engineering, &amp; Design</v>
      </c>
      <c r="C41" s="213"/>
      <c r="D41" s="213"/>
      <c r="E41" s="214"/>
      <c r="F41" s="215"/>
      <c r="G41" s="215"/>
      <c r="H41" s="215"/>
      <c r="I41" s="215"/>
      <c r="J41" s="215"/>
      <c r="K41" s="216"/>
      <c r="L41" s="219"/>
      <c r="M41" s="219"/>
      <c r="N41" s="219"/>
      <c r="O41" s="219"/>
      <c r="P41" s="219"/>
      <c r="Q41" s="194" t="s">
        <v>38</v>
      </c>
      <c r="R41" s="194"/>
      <c r="S41" s="194" t="s">
        <v>48</v>
      </c>
      <c r="T41" s="194"/>
      <c r="U41" s="22">
        <f t="shared" si="1"/>
        <v>0</v>
      </c>
      <c r="V41" s="42"/>
    </row>
    <row r="42" spans="1:31" ht="39.950000000000003" customHeight="1">
      <c r="A42" s="26" t="s">
        <v>118</v>
      </c>
      <c r="B42" s="228" t="str">
        <f t="shared" si="2"/>
        <v>Construction Management</v>
      </c>
      <c r="C42" s="228"/>
      <c r="D42" s="228"/>
      <c r="E42" s="209"/>
      <c r="F42" s="210"/>
      <c r="G42" s="210"/>
      <c r="H42" s="210"/>
      <c r="I42" s="210"/>
      <c r="J42" s="210"/>
      <c r="K42" s="211"/>
      <c r="L42" s="212"/>
      <c r="M42" s="212"/>
      <c r="N42" s="212"/>
      <c r="O42" s="212"/>
      <c r="P42" s="212"/>
      <c r="Q42" s="198" t="s">
        <v>38</v>
      </c>
      <c r="R42" s="198"/>
      <c r="S42" s="198" t="s">
        <v>48</v>
      </c>
      <c r="T42" s="198"/>
      <c r="U42" s="27">
        <f t="shared" si="1"/>
        <v>0</v>
      </c>
      <c r="V42" s="42"/>
    </row>
    <row r="43" spans="1:31" ht="14.25">
      <c r="A43" s="41" t="str">
        <f>'WBS Risk Matrix '!B15</f>
        <v>Construction Complexity</v>
      </c>
      <c r="B43" s="98"/>
      <c r="C43" s="98"/>
      <c r="D43" s="98"/>
      <c r="E43" s="41"/>
      <c r="F43" s="41"/>
      <c r="G43" s="41"/>
      <c r="H43" s="36"/>
      <c r="I43" s="36"/>
      <c r="J43" s="36"/>
      <c r="K43" s="36"/>
      <c r="L43" s="28"/>
      <c r="M43" s="28"/>
      <c r="N43" s="28"/>
      <c r="O43" s="28"/>
      <c r="P43" s="28"/>
      <c r="Q43" s="224"/>
      <c r="R43" s="224"/>
      <c r="S43" s="224"/>
      <c r="T43" s="224"/>
      <c r="U43" s="29"/>
      <c r="V43" s="42"/>
    </row>
    <row r="44" spans="1:31" ht="39.950000000000003" customHeight="1" thickBot="1">
      <c r="A44" s="19" t="s">
        <v>66</v>
      </c>
      <c r="B44" s="218" t="str">
        <f t="shared" ref="B44:B57" si="8">Y13</f>
        <v>Item Name</v>
      </c>
      <c r="C44" s="218"/>
      <c r="D44" s="218"/>
      <c r="E44" s="221"/>
      <c r="F44" s="222"/>
      <c r="G44" s="222"/>
      <c r="H44" s="222"/>
      <c r="I44" s="222"/>
      <c r="J44" s="222"/>
      <c r="K44" s="223"/>
      <c r="L44" s="220"/>
      <c r="M44" s="220"/>
      <c r="N44" s="220"/>
      <c r="O44" s="220"/>
      <c r="P44" s="220"/>
      <c r="Q44" s="199" t="s">
        <v>38</v>
      </c>
      <c r="R44" s="199"/>
      <c r="S44" s="199" t="s">
        <v>48</v>
      </c>
      <c r="T44" s="199"/>
      <c r="U44" s="20">
        <f t="shared" si="1"/>
        <v>0</v>
      </c>
      <c r="V44" s="42"/>
    </row>
    <row r="45" spans="1:31" ht="39.950000000000003" customHeight="1" thickBot="1">
      <c r="A45" s="24" t="s">
        <v>67</v>
      </c>
      <c r="B45" s="217" t="str">
        <f t="shared" si="8"/>
        <v>Item Name</v>
      </c>
      <c r="C45" s="217"/>
      <c r="D45" s="217"/>
      <c r="E45" s="203"/>
      <c r="F45" s="204"/>
      <c r="G45" s="204"/>
      <c r="H45" s="204"/>
      <c r="I45" s="204"/>
      <c r="J45" s="204"/>
      <c r="K45" s="205"/>
      <c r="L45" s="196"/>
      <c r="M45" s="196"/>
      <c r="N45" s="196"/>
      <c r="O45" s="196"/>
      <c r="P45" s="196"/>
      <c r="Q45" s="195" t="s">
        <v>38</v>
      </c>
      <c r="R45" s="195"/>
      <c r="S45" s="195" t="s">
        <v>48</v>
      </c>
      <c r="T45" s="195"/>
      <c r="U45" s="25">
        <f t="shared" si="1"/>
        <v>0</v>
      </c>
      <c r="V45" s="42"/>
    </row>
    <row r="46" spans="1:31" ht="39.950000000000003" customHeight="1" thickBot="1">
      <c r="A46" s="21" t="s">
        <v>68</v>
      </c>
      <c r="B46" s="213" t="str">
        <f t="shared" si="8"/>
        <v>Item Name</v>
      </c>
      <c r="C46" s="213"/>
      <c r="D46" s="213"/>
      <c r="E46" s="214"/>
      <c r="F46" s="215"/>
      <c r="G46" s="215"/>
      <c r="H46" s="215"/>
      <c r="I46" s="215"/>
      <c r="J46" s="215"/>
      <c r="K46" s="216"/>
      <c r="L46" s="219"/>
      <c r="M46" s="219"/>
      <c r="N46" s="219"/>
      <c r="O46" s="219"/>
      <c r="P46" s="219"/>
      <c r="Q46" s="194" t="s">
        <v>38</v>
      </c>
      <c r="R46" s="194"/>
      <c r="S46" s="194" t="s">
        <v>48</v>
      </c>
      <c r="T46" s="194"/>
      <c r="U46" s="22">
        <f t="shared" si="1"/>
        <v>0</v>
      </c>
      <c r="V46" s="42"/>
    </row>
    <row r="47" spans="1:31" ht="39.950000000000003" customHeight="1" thickBot="1">
      <c r="A47" s="24" t="s">
        <v>69</v>
      </c>
      <c r="B47" s="217" t="str">
        <f t="shared" si="8"/>
        <v>Item Name</v>
      </c>
      <c r="C47" s="217"/>
      <c r="D47" s="217"/>
      <c r="E47" s="203"/>
      <c r="F47" s="204"/>
      <c r="G47" s="204"/>
      <c r="H47" s="204"/>
      <c r="I47" s="204"/>
      <c r="J47" s="204"/>
      <c r="K47" s="205"/>
      <c r="L47" s="196"/>
      <c r="M47" s="196"/>
      <c r="N47" s="196"/>
      <c r="O47" s="196"/>
      <c r="P47" s="196"/>
      <c r="Q47" s="195" t="s">
        <v>38</v>
      </c>
      <c r="R47" s="195"/>
      <c r="S47" s="195" t="s">
        <v>48</v>
      </c>
      <c r="T47" s="195"/>
      <c r="U47" s="25">
        <f t="shared" si="1"/>
        <v>0</v>
      </c>
      <c r="V47" s="42"/>
    </row>
    <row r="48" spans="1:31" ht="39.950000000000003" customHeight="1" thickBot="1">
      <c r="A48" s="21" t="s">
        <v>70</v>
      </c>
      <c r="B48" s="213" t="str">
        <f t="shared" si="8"/>
        <v>Item Name</v>
      </c>
      <c r="C48" s="213"/>
      <c r="D48" s="213"/>
      <c r="E48" s="214"/>
      <c r="F48" s="215"/>
      <c r="G48" s="215"/>
      <c r="H48" s="215"/>
      <c r="I48" s="215"/>
      <c r="J48" s="215"/>
      <c r="K48" s="216"/>
      <c r="L48" s="219"/>
      <c r="M48" s="219"/>
      <c r="N48" s="219"/>
      <c r="O48" s="219"/>
      <c r="P48" s="219"/>
      <c r="Q48" s="194" t="s">
        <v>38</v>
      </c>
      <c r="R48" s="194"/>
      <c r="S48" s="194" t="s">
        <v>48</v>
      </c>
      <c r="T48" s="194"/>
      <c r="U48" s="22">
        <f t="shared" si="1"/>
        <v>0</v>
      </c>
      <c r="V48" s="42"/>
    </row>
    <row r="49" spans="1:22" ht="39.950000000000003" customHeight="1" thickBot="1">
      <c r="A49" s="24" t="s">
        <v>71</v>
      </c>
      <c r="B49" s="217" t="str">
        <f t="shared" si="8"/>
        <v>Item Name</v>
      </c>
      <c r="C49" s="217"/>
      <c r="D49" s="217"/>
      <c r="E49" s="203"/>
      <c r="F49" s="204"/>
      <c r="G49" s="204"/>
      <c r="H49" s="204"/>
      <c r="I49" s="204"/>
      <c r="J49" s="204"/>
      <c r="K49" s="205"/>
      <c r="L49" s="196"/>
      <c r="M49" s="196"/>
      <c r="N49" s="196"/>
      <c r="O49" s="196"/>
      <c r="P49" s="196"/>
      <c r="Q49" s="195" t="s">
        <v>38</v>
      </c>
      <c r="R49" s="195"/>
      <c r="S49" s="195" t="s">
        <v>48</v>
      </c>
      <c r="T49" s="195"/>
      <c r="U49" s="25">
        <f t="shared" si="1"/>
        <v>0</v>
      </c>
      <c r="V49" s="42"/>
    </row>
    <row r="50" spans="1:22" ht="39.950000000000003" customHeight="1" thickBot="1">
      <c r="A50" s="21" t="s">
        <v>119</v>
      </c>
      <c r="B50" s="213" t="str">
        <f t="shared" si="8"/>
        <v>Item Name</v>
      </c>
      <c r="C50" s="213"/>
      <c r="D50" s="213"/>
      <c r="E50" s="214"/>
      <c r="F50" s="215"/>
      <c r="G50" s="215"/>
      <c r="H50" s="215"/>
      <c r="I50" s="215"/>
      <c r="J50" s="215"/>
      <c r="K50" s="216"/>
      <c r="L50" s="219"/>
      <c r="M50" s="219"/>
      <c r="N50" s="219"/>
      <c r="O50" s="219"/>
      <c r="P50" s="219"/>
      <c r="Q50" s="194" t="s">
        <v>38</v>
      </c>
      <c r="R50" s="194"/>
      <c r="S50" s="194" t="s">
        <v>48</v>
      </c>
      <c r="T50" s="194"/>
      <c r="U50" s="22">
        <f t="shared" si="1"/>
        <v>0</v>
      </c>
      <c r="V50" s="42"/>
    </row>
    <row r="51" spans="1:22" ht="39.950000000000003" customHeight="1" thickBot="1">
      <c r="A51" s="24" t="s">
        <v>120</v>
      </c>
      <c r="B51" s="217" t="str">
        <f t="shared" si="8"/>
        <v>Item Name</v>
      </c>
      <c r="C51" s="217"/>
      <c r="D51" s="217"/>
      <c r="E51" s="203"/>
      <c r="F51" s="204"/>
      <c r="G51" s="204"/>
      <c r="H51" s="204"/>
      <c r="I51" s="204"/>
      <c r="J51" s="204"/>
      <c r="K51" s="205"/>
      <c r="L51" s="196"/>
      <c r="M51" s="196"/>
      <c r="N51" s="196"/>
      <c r="O51" s="196"/>
      <c r="P51" s="196"/>
      <c r="Q51" s="195" t="s">
        <v>38</v>
      </c>
      <c r="R51" s="195"/>
      <c r="S51" s="195" t="s">
        <v>48</v>
      </c>
      <c r="T51" s="195"/>
      <c r="U51" s="25">
        <f t="shared" si="1"/>
        <v>0</v>
      </c>
      <c r="V51" s="42"/>
    </row>
    <row r="52" spans="1:22" ht="39.950000000000003" customHeight="1" thickBot="1">
      <c r="A52" s="21" t="s">
        <v>121</v>
      </c>
      <c r="B52" s="213" t="str">
        <f t="shared" si="8"/>
        <v>Item Name</v>
      </c>
      <c r="C52" s="213"/>
      <c r="D52" s="213"/>
      <c r="E52" s="214"/>
      <c r="F52" s="215"/>
      <c r="G52" s="215"/>
      <c r="H52" s="215"/>
      <c r="I52" s="215"/>
      <c r="J52" s="215"/>
      <c r="K52" s="216"/>
      <c r="L52" s="219"/>
      <c r="M52" s="219"/>
      <c r="N52" s="219"/>
      <c r="O52" s="219"/>
      <c r="P52" s="219"/>
      <c r="Q52" s="194" t="s">
        <v>38</v>
      </c>
      <c r="R52" s="194"/>
      <c r="S52" s="194" t="s">
        <v>48</v>
      </c>
      <c r="T52" s="194"/>
      <c r="U52" s="22">
        <f t="shared" si="1"/>
        <v>0</v>
      </c>
      <c r="V52" s="42"/>
    </row>
    <row r="53" spans="1:22" ht="39.950000000000003" customHeight="1" thickBot="1">
      <c r="A53" s="24" t="s">
        <v>122</v>
      </c>
      <c r="B53" s="217" t="str">
        <f t="shared" si="8"/>
        <v>Item Name</v>
      </c>
      <c r="C53" s="217"/>
      <c r="D53" s="217"/>
      <c r="E53" s="203"/>
      <c r="F53" s="204"/>
      <c r="G53" s="204"/>
      <c r="H53" s="204"/>
      <c r="I53" s="204"/>
      <c r="J53" s="204"/>
      <c r="K53" s="205"/>
      <c r="L53" s="196"/>
      <c r="M53" s="196"/>
      <c r="N53" s="196"/>
      <c r="O53" s="196"/>
      <c r="P53" s="196"/>
      <c r="Q53" s="195" t="s">
        <v>38</v>
      </c>
      <c r="R53" s="195"/>
      <c r="S53" s="195" t="s">
        <v>48</v>
      </c>
      <c r="T53" s="195"/>
      <c r="U53" s="25">
        <f t="shared" si="1"/>
        <v>0</v>
      </c>
      <c r="V53" s="42"/>
    </row>
    <row r="54" spans="1:22" ht="39.950000000000003" customHeight="1" thickBot="1">
      <c r="A54" s="21" t="s">
        <v>123</v>
      </c>
      <c r="B54" s="213" t="str">
        <f t="shared" si="8"/>
        <v>Item Name</v>
      </c>
      <c r="C54" s="213"/>
      <c r="D54" s="213"/>
      <c r="E54" s="214"/>
      <c r="F54" s="215"/>
      <c r="G54" s="215"/>
      <c r="H54" s="215"/>
      <c r="I54" s="215"/>
      <c r="J54" s="215"/>
      <c r="K54" s="216"/>
      <c r="L54" s="219"/>
      <c r="M54" s="219"/>
      <c r="N54" s="219"/>
      <c r="O54" s="219"/>
      <c r="P54" s="219"/>
      <c r="Q54" s="194" t="s">
        <v>38</v>
      </c>
      <c r="R54" s="194"/>
      <c r="S54" s="194" t="s">
        <v>48</v>
      </c>
      <c r="T54" s="194"/>
      <c r="U54" s="22">
        <f t="shared" si="1"/>
        <v>0</v>
      </c>
      <c r="V54" s="42"/>
    </row>
    <row r="55" spans="1:22" ht="39.950000000000003" customHeight="1" thickBot="1">
      <c r="A55" s="24" t="s">
        <v>124</v>
      </c>
      <c r="B55" s="217" t="str">
        <f t="shared" si="8"/>
        <v xml:space="preserve">Remaining Construction Items </v>
      </c>
      <c r="C55" s="217"/>
      <c r="D55" s="217"/>
      <c r="E55" s="203"/>
      <c r="F55" s="204"/>
      <c r="G55" s="204"/>
      <c r="H55" s="204"/>
      <c r="I55" s="204"/>
      <c r="J55" s="204"/>
      <c r="K55" s="205"/>
      <c r="L55" s="196"/>
      <c r="M55" s="196"/>
      <c r="N55" s="196"/>
      <c r="O55" s="196"/>
      <c r="P55" s="196"/>
      <c r="Q55" s="195" t="s">
        <v>38</v>
      </c>
      <c r="R55" s="195"/>
      <c r="S55" s="195" t="s">
        <v>48</v>
      </c>
      <c r="T55" s="195"/>
      <c r="U55" s="25">
        <f t="shared" si="1"/>
        <v>0</v>
      </c>
      <c r="V55" s="42"/>
    </row>
    <row r="56" spans="1:22" ht="39.950000000000003" customHeight="1" thickBot="1">
      <c r="A56" s="21" t="s">
        <v>125</v>
      </c>
      <c r="B56" s="213" t="str">
        <f t="shared" si="8"/>
        <v>Planning, Engineering, &amp; Design</v>
      </c>
      <c r="C56" s="213"/>
      <c r="D56" s="213"/>
      <c r="E56" s="214"/>
      <c r="F56" s="215"/>
      <c r="G56" s="215"/>
      <c r="H56" s="215"/>
      <c r="I56" s="215"/>
      <c r="J56" s="215"/>
      <c r="K56" s="216"/>
      <c r="L56" s="219"/>
      <c r="M56" s="219"/>
      <c r="N56" s="219"/>
      <c r="O56" s="219"/>
      <c r="P56" s="219"/>
      <c r="Q56" s="194" t="s">
        <v>38</v>
      </c>
      <c r="R56" s="194"/>
      <c r="S56" s="194" t="s">
        <v>48</v>
      </c>
      <c r="T56" s="194"/>
      <c r="U56" s="22">
        <f t="shared" si="1"/>
        <v>0</v>
      </c>
      <c r="V56" s="42"/>
    </row>
    <row r="57" spans="1:22" ht="39.950000000000003" customHeight="1">
      <c r="A57" s="26" t="s">
        <v>126</v>
      </c>
      <c r="B57" s="228" t="str">
        <f t="shared" si="8"/>
        <v>Construction Management</v>
      </c>
      <c r="C57" s="228"/>
      <c r="D57" s="228"/>
      <c r="E57" s="209"/>
      <c r="F57" s="210"/>
      <c r="G57" s="210"/>
      <c r="H57" s="210"/>
      <c r="I57" s="210"/>
      <c r="J57" s="210"/>
      <c r="K57" s="211"/>
      <c r="L57" s="212"/>
      <c r="M57" s="212"/>
      <c r="N57" s="212"/>
      <c r="O57" s="212"/>
      <c r="P57" s="212"/>
      <c r="Q57" s="198" t="s">
        <v>38</v>
      </c>
      <c r="R57" s="198"/>
      <c r="S57" s="198" t="s">
        <v>48</v>
      </c>
      <c r="T57" s="198"/>
      <c r="U57" s="27">
        <f t="shared" si="1"/>
        <v>0</v>
      </c>
      <c r="V57" s="42"/>
    </row>
    <row r="58" spans="1:22" ht="14.25">
      <c r="A58" s="41" t="str">
        <f>'WBS Risk Matrix '!B16</f>
        <v>Volatile Commodities</v>
      </c>
      <c r="B58" s="98"/>
      <c r="C58" s="98"/>
      <c r="D58" s="98"/>
      <c r="E58" s="41"/>
      <c r="F58" s="41"/>
      <c r="G58" s="36"/>
      <c r="H58" s="36"/>
      <c r="I58" s="36"/>
      <c r="J58" s="36"/>
      <c r="K58" s="36"/>
      <c r="L58" s="225"/>
      <c r="M58" s="225"/>
      <c r="N58" s="225"/>
      <c r="O58" s="225"/>
      <c r="P58" s="225"/>
      <c r="Q58" s="224"/>
      <c r="R58" s="224"/>
      <c r="S58" s="224"/>
      <c r="T58" s="224"/>
      <c r="U58" s="29"/>
      <c r="V58" s="42"/>
    </row>
    <row r="59" spans="1:22" ht="39.950000000000003" customHeight="1" thickBot="1">
      <c r="A59" s="19" t="s">
        <v>72</v>
      </c>
      <c r="B59" s="218" t="str">
        <f t="shared" ref="B59:B72" si="9">Y13</f>
        <v>Item Name</v>
      </c>
      <c r="C59" s="218"/>
      <c r="D59" s="218"/>
      <c r="E59" s="221"/>
      <c r="F59" s="222"/>
      <c r="G59" s="222"/>
      <c r="H59" s="222"/>
      <c r="I59" s="222"/>
      <c r="J59" s="222"/>
      <c r="K59" s="223"/>
      <c r="L59" s="220"/>
      <c r="M59" s="220"/>
      <c r="N59" s="220"/>
      <c r="O59" s="220"/>
      <c r="P59" s="220"/>
      <c r="Q59" s="199" t="s">
        <v>38</v>
      </c>
      <c r="R59" s="199"/>
      <c r="S59" s="199" t="s">
        <v>48</v>
      </c>
      <c r="T59" s="199"/>
      <c r="U59" s="20">
        <f t="shared" si="1"/>
        <v>0</v>
      </c>
      <c r="V59" s="42"/>
    </row>
    <row r="60" spans="1:22" ht="39.950000000000003" customHeight="1" thickBot="1">
      <c r="A60" s="24" t="s">
        <v>73</v>
      </c>
      <c r="B60" s="217" t="str">
        <f t="shared" si="9"/>
        <v>Item Name</v>
      </c>
      <c r="C60" s="217"/>
      <c r="D60" s="217"/>
      <c r="E60" s="203"/>
      <c r="F60" s="204"/>
      <c r="G60" s="204"/>
      <c r="H60" s="204"/>
      <c r="I60" s="204"/>
      <c r="J60" s="204"/>
      <c r="K60" s="205"/>
      <c r="L60" s="196"/>
      <c r="M60" s="196"/>
      <c r="N60" s="196"/>
      <c r="O60" s="196"/>
      <c r="P60" s="196"/>
      <c r="Q60" s="195" t="s">
        <v>38</v>
      </c>
      <c r="R60" s="195"/>
      <c r="S60" s="195" t="s">
        <v>48</v>
      </c>
      <c r="T60" s="195"/>
      <c r="U60" s="25">
        <f t="shared" si="1"/>
        <v>0</v>
      </c>
      <c r="V60" s="42"/>
    </row>
    <row r="61" spans="1:22" ht="39.950000000000003" customHeight="1" thickBot="1">
      <c r="A61" s="21" t="s">
        <v>74</v>
      </c>
      <c r="B61" s="213" t="str">
        <f t="shared" si="9"/>
        <v>Item Name</v>
      </c>
      <c r="C61" s="213"/>
      <c r="D61" s="213"/>
      <c r="E61" s="214"/>
      <c r="F61" s="215"/>
      <c r="G61" s="215"/>
      <c r="H61" s="215"/>
      <c r="I61" s="215"/>
      <c r="J61" s="215"/>
      <c r="K61" s="216"/>
      <c r="L61" s="219"/>
      <c r="M61" s="219"/>
      <c r="N61" s="219"/>
      <c r="O61" s="219"/>
      <c r="P61" s="219"/>
      <c r="Q61" s="194" t="s">
        <v>38</v>
      </c>
      <c r="R61" s="194"/>
      <c r="S61" s="194" t="s">
        <v>48</v>
      </c>
      <c r="T61" s="194"/>
      <c r="U61" s="22">
        <f t="shared" si="1"/>
        <v>0</v>
      </c>
      <c r="V61" s="42"/>
    </row>
    <row r="62" spans="1:22" ht="39.950000000000003" customHeight="1" thickBot="1">
      <c r="A62" s="24" t="s">
        <v>75</v>
      </c>
      <c r="B62" s="217" t="str">
        <f t="shared" si="9"/>
        <v>Item Name</v>
      </c>
      <c r="C62" s="217"/>
      <c r="D62" s="217"/>
      <c r="E62" s="203"/>
      <c r="F62" s="204"/>
      <c r="G62" s="204"/>
      <c r="H62" s="204"/>
      <c r="I62" s="204"/>
      <c r="J62" s="204"/>
      <c r="K62" s="205"/>
      <c r="L62" s="196"/>
      <c r="M62" s="196"/>
      <c r="N62" s="196"/>
      <c r="O62" s="196"/>
      <c r="P62" s="196"/>
      <c r="Q62" s="195" t="s">
        <v>38</v>
      </c>
      <c r="R62" s="195"/>
      <c r="S62" s="195" t="s">
        <v>48</v>
      </c>
      <c r="T62" s="195"/>
      <c r="U62" s="25">
        <f t="shared" si="1"/>
        <v>0</v>
      </c>
      <c r="V62" s="42"/>
    </row>
    <row r="63" spans="1:22" ht="39.950000000000003" customHeight="1" thickBot="1">
      <c r="A63" s="21" t="s">
        <v>76</v>
      </c>
      <c r="B63" s="213" t="str">
        <f t="shared" si="9"/>
        <v>Item Name</v>
      </c>
      <c r="C63" s="213"/>
      <c r="D63" s="213"/>
      <c r="E63" s="214"/>
      <c r="F63" s="215"/>
      <c r="G63" s="215"/>
      <c r="H63" s="215"/>
      <c r="I63" s="215"/>
      <c r="J63" s="215"/>
      <c r="K63" s="216"/>
      <c r="L63" s="219"/>
      <c r="M63" s="219"/>
      <c r="N63" s="219"/>
      <c r="O63" s="219"/>
      <c r="P63" s="219"/>
      <c r="Q63" s="194" t="s">
        <v>38</v>
      </c>
      <c r="R63" s="194"/>
      <c r="S63" s="194" t="s">
        <v>48</v>
      </c>
      <c r="T63" s="194"/>
      <c r="U63" s="22">
        <f t="shared" si="1"/>
        <v>0</v>
      </c>
      <c r="V63" s="42"/>
    </row>
    <row r="64" spans="1:22" ht="39.950000000000003" customHeight="1" thickBot="1">
      <c r="A64" s="24" t="s">
        <v>77</v>
      </c>
      <c r="B64" s="217" t="str">
        <f t="shared" si="9"/>
        <v>Item Name</v>
      </c>
      <c r="C64" s="217"/>
      <c r="D64" s="217"/>
      <c r="E64" s="203"/>
      <c r="F64" s="204"/>
      <c r="G64" s="204"/>
      <c r="H64" s="204"/>
      <c r="I64" s="204"/>
      <c r="J64" s="204"/>
      <c r="K64" s="205"/>
      <c r="L64" s="196"/>
      <c r="M64" s="196"/>
      <c r="N64" s="196"/>
      <c r="O64" s="196"/>
      <c r="P64" s="196"/>
      <c r="Q64" s="195" t="s">
        <v>38</v>
      </c>
      <c r="R64" s="195"/>
      <c r="S64" s="195" t="s">
        <v>48</v>
      </c>
      <c r="T64" s="195"/>
      <c r="U64" s="25">
        <f t="shared" si="1"/>
        <v>0</v>
      </c>
      <c r="V64" s="42"/>
    </row>
    <row r="65" spans="1:22" ht="39.950000000000003" customHeight="1" thickBot="1">
      <c r="A65" s="21" t="s">
        <v>127</v>
      </c>
      <c r="B65" s="213" t="str">
        <f t="shared" si="9"/>
        <v>Item Name</v>
      </c>
      <c r="C65" s="213"/>
      <c r="D65" s="213"/>
      <c r="E65" s="214"/>
      <c r="F65" s="215"/>
      <c r="G65" s="215"/>
      <c r="H65" s="215"/>
      <c r="I65" s="215"/>
      <c r="J65" s="215"/>
      <c r="K65" s="216"/>
      <c r="L65" s="219"/>
      <c r="M65" s="219"/>
      <c r="N65" s="219"/>
      <c r="O65" s="219"/>
      <c r="P65" s="219"/>
      <c r="Q65" s="194" t="s">
        <v>38</v>
      </c>
      <c r="R65" s="194"/>
      <c r="S65" s="194" t="s">
        <v>48</v>
      </c>
      <c r="T65" s="194"/>
      <c r="U65" s="22">
        <f t="shared" si="1"/>
        <v>0</v>
      </c>
      <c r="V65" s="42"/>
    </row>
    <row r="66" spans="1:22" ht="39.950000000000003" customHeight="1" thickBot="1">
      <c r="A66" s="24" t="s">
        <v>128</v>
      </c>
      <c r="B66" s="217" t="str">
        <f t="shared" si="9"/>
        <v>Item Name</v>
      </c>
      <c r="C66" s="217"/>
      <c r="D66" s="217"/>
      <c r="E66" s="203"/>
      <c r="F66" s="204"/>
      <c r="G66" s="204"/>
      <c r="H66" s="204"/>
      <c r="I66" s="204"/>
      <c r="J66" s="204"/>
      <c r="K66" s="205"/>
      <c r="L66" s="196"/>
      <c r="M66" s="196"/>
      <c r="N66" s="196"/>
      <c r="O66" s="196"/>
      <c r="P66" s="196"/>
      <c r="Q66" s="195" t="s">
        <v>38</v>
      </c>
      <c r="R66" s="195"/>
      <c r="S66" s="195" t="s">
        <v>48</v>
      </c>
      <c r="T66" s="195"/>
      <c r="U66" s="25">
        <f t="shared" si="1"/>
        <v>0</v>
      </c>
      <c r="V66" s="42"/>
    </row>
    <row r="67" spans="1:22" ht="39.950000000000003" customHeight="1" thickBot="1">
      <c r="A67" s="21" t="s">
        <v>129</v>
      </c>
      <c r="B67" s="213" t="str">
        <f t="shared" si="9"/>
        <v>Item Name</v>
      </c>
      <c r="C67" s="213"/>
      <c r="D67" s="213"/>
      <c r="E67" s="214"/>
      <c r="F67" s="215"/>
      <c r="G67" s="215"/>
      <c r="H67" s="215"/>
      <c r="I67" s="215"/>
      <c r="J67" s="215"/>
      <c r="K67" s="216"/>
      <c r="L67" s="219"/>
      <c r="M67" s="219"/>
      <c r="N67" s="219"/>
      <c r="O67" s="219"/>
      <c r="P67" s="219"/>
      <c r="Q67" s="194" t="s">
        <v>38</v>
      </c>
      <c r="R67" s="194"/>
      <c r="S67" s="194" t="s">
        <v>48</v>
      </c>
      <c r="T67" s="194"/>
      <c r="U67" s="22">
        <f t="shared" si="1"/>
        <v>0</v>
      </c>
      <c r="V67" s="42"/>
    </row>
    <row r="68" spans="1:22" ht="39.950000000000003" customHeight="1" thickBot="1">
      <c r="A68" s="24" t="s">
        <v>130</v>
      </c>
      <c r="B68" s="217" t="str">
        <f t="shared" si="9"/>
        <v>Item Name</v>
      </c>
      <c r="C68" s="217"/>
      <c r="D68" s="217"/>
      <c r="E68" s="203"/>
      <c r="F68" s="204"/>
      <c r="G68" s="204"/>
      <c r="H68" s="204"/>
      <c r="I68" s="204"/>
      <c r="J68" s="204"/>
      <c r="K68" s="205"/>
      <c r="L68" s="196"/>
      <c r="M68" s="196"/>
      <c r="N68" s="196"/>
      <c r="O68" s="196"/>
      <c r="P68" s="196"/>
      <c r="Q68" s="195" t="s">
        <v>38</v>
      </c>
      <c r="R68" s="195"/>
      <c r="S68" s="195" t="s">
        <v>48</v>
      </c>
      <c r="T68" s="195"/>
      <c r="U68" s="25">
        <f t="shared" si="1"/>
        <v>0</v>
      </c>
      <c r="V68" s="42"/>
    </row>
    <row r="69" spans="1:22" ht="39.950000000000003" customHeight="1" thickBot="1">
      <c r="A69" s="21" t="s">
        <v>131</v>
      </c>
      <c r="B69" s="213" t="str">
        <f t="shared" si="9"/>
        <v>Item Name</v>
      </c>
      <c r="C69" s="213"/>
      <c r="D69" s="213"/>
      <c r="E69" s="214"/>
      <c r="F69" s="215"/>
      <c r="G69" s="215"/>
      <c r="H69" s="215"/>
      <c r="I69" s="215"/>
      <c r="J69" s="215"/>
      <c r="K69" s="216"/>
      <c r="L69" s="219"/>
      <c r="M69" s="219"/>
      <c r="N69" s="219"/>
      <c r="O69" s="219"/>
      <c r="P69" s="219"/>
      <c r="Q69" s="194" t="s">
        <v>38</v>
      </c>
      <c r="R69" s="194"/>
      <c r="S69" s="194" t="s">
        <v>48</v>
      </c>
      <c r="T69" s="194"/>
      <c r="U69" s="22">
        <f t="shared" si="1"/>
        <v>0</v>
      </c>
      <c r="V69" s="42"/>
    </row>
    <row r="70" spans="1:22" ht="39.950000000000003" customHeight="1" thickBot="1">
      <c r="A70" s="24" t="s">
        <v>132</v>
      </c>
      <c r="B70" s="217" t="str">
        <f t="shared" si="9"/>
        <v xml:space="preserve">Remaining Construction Items </v>
      </c>
      <c r="C70" s="217"/>
      <c r="D70" s="217"/>
      <c r="E70" s="203"/>
      <c r="F70" s="204"/>
      <c r="G70" s="204"/>
      <c r="H70" s="204"/>
      <c r="I70" s="204"/>
      <c r="J70" s="204"/>
      <c r="K70" s="205"/>
      <c r="L70" s="196"/>
      <c r="M70" s="196"/>
      <c r="N70" s="196"/>
      <c r="O70" s="196"/>
      <c r="P70" s="196"/>
      <c r="Q70" s="195" t="s">
        <v>38</v>
      </c>
      <c r="R70" s="195"/>
      <c r="S70" s="195" t="s">
        <v>48</v>
      </c>
      <c r="T70" s="195"/>
      <c r="U70" s="25">
        <f t="shared" si="1"/>
        <v>0</v>
      </c>
      <c r="V70" s="42"/>
    </row>
    <row r="71" spans="1:22" ht="39.950000000000003" customHeight="1" thickBot="1">
      <c r="A71" s="21" t="s">
        <v>133</v>
      </c>
      <c r="B71" s="213" t="str">
        <f t="shared" si="9"/>
        <v>Planning, Engineering, &amp; Design</v>
      </c>
      <c r="C71" s="213"/>
      <c r="D71" s="213"/>
      <c r="E71" s="214"/>
      <c r="F71" s="215"/>
      <c r="G71" s="215"/>
      <c r="H71" s="215"/>
      <c r="I71" s="215"/>
      <c r="J71" s="215"/>
      <c r="K71" s="216"/>
      <c r="L71" s="219"/>
      <c r="M71" s="219"/>
      <c r="N71" s="219"/>
      <c r="O71" s="219"/>
      <c r="P71" s="219"/>
      <c r="Q71" s="194" t="s">
        <v>38</v>
      </c>
      <c r="R71" s="194"/>
      <c r="S71" s="194" t="s">
        <v>48</v>
      </c>
      <c r="T71" s="194"/>
      <c r="U71" s="22">
        <f t="shared" si="1"/>
        <v>0</v>
      </c>
      <c r="V71" s="42"/>
    </row>
    <row r="72" spans="1:22" ht="39.950000000000003" customHeight="1">
      <c r="A72" s="26" t="s">
        <v>134</v>
      </c>
      <c r="B72" s="228" t="str">
        <f t="shared" si="9"/>
        <v>Construction Management</v>
      </c>
      <c r="C72" s="228"/>
      <c r="D72" s="228"/>
      <c r="E72" s="209"/>
      <c r="F72" s="210"/>
      <c r="G72" s="210"/>
      <c r="H72" s="210"/>
      <c r="I72" s="210"/>
      <c r="J72" s="210"/>
      <c r="K72" s="211"/>
      <c r="L72" s="212"/>
      <c r="M72" s="212"/>
      <c r="N72" s="212"/>
      <c r="O72" s="212"/>
      <c r="P72" s="212"/>
      <c r="Q72" s="198" t="s">
        <v>38</v>
      </c>
      <c r="R72" s="198"/>
      <c r="S72" s="198" t="s">
        <v>48</v>
      </c>
      <c r="T72" s="198"/>
      <c r="U72" s="27">
        <f t="shared" si="1"/>
        <v>0</v>
      </c>
      <c r="V72" s="42"/>
    </row>
    <row r="73" spans="1:22" ht="14.25">
      <c r="A73" s="41" t="str">
        <f>'WBS Risk Matrix '!B17</f>
        <v>Quantities</v>
      </c>
      <c r="B73" s="98"/>
      <c r="C73" s="98"/>
      <c r="D73" s="98"/>
      <c r="E73" s="41"/>
      <c r="F73" s="36"/>
      <c r="G73" s="36"/>
      <c r="H73" s="36"/>
      <c r="I73" s="36"/>
      <c r="J73" s="36"/>
      <c r="K73" s="36"/>
      <c r="L73" s="225"/>
      <c r="M73" s="225"/>
      <c r="N73" s="225"/>
      <c r="O73" s="225"/>
      <c r="P73" s="225"/>
      <c r="Q73" s="224"/>
      <c r="R73" s="224"/>
      <c r="S73" s="224"/>
      <c r="T73" s="224"/>
      <c r="U73" s="29"/>
      <c r="V73" s="42"/>
    </row>
    <row r="74" spans="1:22" ht="39.950000000000003" customHeight="1" thickBot="1">
      <c r="A74" s="19" t="s">
        <v>78</v>
      </c>
      <c r="B74" s="218" t="str">
        <f t="shared" ref="B74:B87" si="10">Y13</f>
        <v>Item Name</v>
      </c>
      <c r="C74" s="218"/>
      <c r="D74" s="218"/>
      <c r="E74" s="221"/>
      <c r="F74" s="222"/>
      <c r="G74" s="222"/>
      <c r="H74" s="222"/>
      <c r="I74" s="222"/>
      <c r="J74" s="222"/>
      <c r="K74" s="223"/>
      <c r="L74" s="220"/>
      <c r="M74" s="220"/>
      <c r="N74" s="220"/>
      <c r="O74" s="220"/>
      <c r="P74" s="220"/>
      <c r="Q74" s="199" t="s">
        <v>38</v>
      </c>
      <c r="R74" s="199"/>
      <c r="S74" s="199" t="s">
        <v>48</v>
      </c>
      <c r="T74" s="199"/>
      <c r="U74" s="20">
        <f t="shared" si="1"/>
        <v>0</v>
      </c>
      <c r="V74" s="42"/>
    </row>
    <row r="75" spans="1:22" ht="39.950000000000003" customHeight="1" thickBot="1">
      <c r="A75" s="24" t="s">
        <v>79</v>
      </c>
      <c r="B75" s="217" t="str">
        <f t="shared" si="10"/>
        <v>Item Name</v>
      </c>
      <c r="C75" s="217"/>
      <c r="D75" s="217"/>
      <c r="E75" s="203"/>
      <c r="F75" s="204"/>
      <c r="G75" s="204"/>
      <c r="H75" s="204"/>
      <c r="I75" s="204"/>
      <c r="J75" s="204"/>
      <c r="K75" s="205"/>
      <c r="L75" s="196"/>
      <c r="M75" s="196"/>
      <c r="N75" s="196"/>
      <c r="O75" s="196"/>
      <c r="P75" s="196"/>
      <c r="Q75" s="195" t="s">
        <v>38</v>
      </c>
      <c r="R75" s="195"/>
      <c r="S75" s="195" t="s">
        <v>48</v>
      </c>
      <c r="T75" s="195"/>
      <c r="U75" s="25">
        <f t="shared" si="1"/>
        <v>0</v>
      </c>
      <c r="V75" s="42"/>
    </row>
    <row r="76" spans="1:22" ht="39.950000000000003" customHeight="1" thickBot="1">
      <c r="A76" s="21" t="s">
        <v>80</v>
      </c>
      <c r="B76" s="213" t="str">
        <f t="shared" si="10"/>
        <v>Item Name</v>
      </c>
      <c r="C76" s="213"/>
      <c r="D76" s="213"/>
      <c r="E76" s="214"/>
      <c r="F76" s="215"/>
      <c r="G76" s="215"/>
      <c r="H76" s="215"/>
      <c r="I76" s="215"/>
      <c r="J76" s="215"/>
      <c r="K76" s="216"/>
      <c r="L76" s="219"/>
      <c r="M76" s="219"/>
      <c r="N76" s="219"/>
      <c r="O76" s="219"/>
      <c r="P76" s="219"/>
      <c r="Q76" s="194" t="s">
        <v>38</v>
      </c>
      <c r="R76" s="194"/>
      <c r="S76" s="194" t="s">
        <v>48</v>
      </c>
      <c r="T76" s="194"/>
      <c r="U76" s="22">
        <f t="shared" si="1"/>
        <v>0</v>
      </c>
      <c r="V76" s="42"/>
    </row>
    <row r="77" spans="1:22" ht="39.950000000000003" customHeight="1" thickBot="1">
      <c r="A77" s="24" t="s">
        <v>81</v>
      </c>
      <c r="B77" s="217" t="str">
        <f t="shared" si="10"/>
        <v>Item Name</v>
      </c>
      <c r="C77" s="217"/>
      <c r="D77" s="217"/>
      <c r="E77" s="203"/>
      <c r="F77" s="204"/>
      <c r="G77" s="204"/>
      <c r="H77" s="204"/>
      <c r="I77" s="204"/>
      <c r="J77" s="204"/>
      <c r="K77" s="205"/>
      <c r="L77" s="196"/>
      <c r="M77" s="196"/>
      <c r="N77" s="196"/>
      <c r="O77" s="196"/>
      <c r="P77" s="196"/>
      <c r="Q77" s="195" t="s">
        <v>38</v>
      </c>
      <c r="R77" s="195"/>
      <c r="S77" s="195" t="s">
        <v>48</v>
      </c>
      <c r="T77" s="195"/>
      <c r="U77" s="25">
        <f t="shared" si="1"/>
        <v>0</v>
      </c>
      <c r="V77" s="42"/>
    </row>
    <row r="78" spans="1:22" ht="39.950000000000003" customHeight="1" thickBot="1">
      <c r="A78" s="21" t="s">
        <v>82</v>
      </c>
      <c r="B78" s="213" t="str">
        <f t="shared" si="10"/>
        <v>Item Name</v>
      </c>
      <c r="C78" s="213"/>
      <c r="D78" s="213"/>
      <c r="E78" s="214"/>
      <c r="F78" s="215"/>
      <c r="G78" s="215"/>
      <c r="H78" s="215"/>
      <c r="I78" s="215"/>
      <c r="J78" s="215"/>
      <c r="K78" s="216"/>
      <c r="L78" s="219"/>
      <c r="M78" s="219"/>
      <c r="N78" s="219"/>
      <c r="O78" s="219"/>
      <c r="P78" s="219"/>
      <c r="Q78" s="194" t="s">
        <v>38</v>
      </c>
      <c r="R78" s="194"/>
      <c r="S78" s="194" t="s">
        <v>48</v>
      </c>
      <c r="T78" s="194"/>
      <c r="U78" s="22">
        <f t="shared" ref="U78:U132" si="11">IF(AND($Q78=$AD$13,$S78=$AF$13),$AA$29,IF(AND($Q78=$AD$13,$S78=$AF$14),$AB$29,IF(AND($Q78=$AD$13,$S78=$AF$15),$AC$29,IF(AND($Q78=$AD$13,$S78=$AF$16),$AD$29,IF(AND($Q78=$AD$13,$S78=$AF$16),$AD$29,IF(AND($Q78=$AD$13,$S78=$AF$17),$AE$29,IF(AND($Q78=$AD$14,$S78=$AF$13),$AA$30,IF(AND($Q78=$AD$14,$S78=$AF$14),$AB$30,IF(AND($Q78=$AD$14,$S78=$AF$15),$AC$30,IF(AND($Q78=$AD$14,$S78=$AF$16),$AD$30,IF(AND($Q78=$AD$14,$S78=$AF$17),$AE$30,IF(AND($Q78=$AD$15,$S78=$AF$13),$AA$31,IF(AND($Q78=$AD$15,$S78=$AF$14),$AB$31,IF(AND($Q78=$AD$15,$S78=$AF$15),$AC$31,IF(AND($Q78=$AD$15,$S78=$AF$16),$AD$31,IF(AND($Q78=$AD$15,$S78=$AF$17),$AE$31,IF(AND($Q78=$AD$16,$S78=$AF$13),$AA$32,IF(AND($Q78=$AD$16,$S78=$AF$14),$AB$32,IF(AND($Q78=$AD$16,$S78=$AF$15),$AC$32,IF(AND($Q78=$AD$16,$S78=$AF$16),$AD$32,IF(AND($Q78=$AD$16,$S78=$AF$17),$AE$32)))))))))))))))))))))</f>
        <v>0</v>
      </c>
      <c r="V78" s="42"/>
    </row>
    <row r="79" spans="1:22" ht="39.950000000000003" customHeight="1" thickBot="1">
      <c r="A79" s="24" t="s">
        <v>83</v>
      </c>
      <c r="B79" s="217" t="str">
        <f t="shared" si="10"/>
        <v>Item Name</v>
      </c>
      <c r="C79" s="217"/>
      <c r="D79" s="217"/>
      <c r="E79" s="203"/>
      <c r="F79" s="204"/>
      <c r="G79" s="204"/>
      <c r="H79" s="204"/>
      <c r="I79" s="204"/>
      <c r="J79" s="204"/>
      <c r="K79" s="205"/>
      <c r="L79" s="196"/>
      <c r="M79" s="196"/>
      <c r="N79" s="196"/>
      <c r="O79" s="196"/>
      <c r="P79" s="196"/>
      <c r="Q79" s="195" t="s">
        <v>38</v>
      </c>
      <c r="R79" s="195"/>
      <c r="S79" s="195" t="s">
        <v>48</v>
      </c>
      <c r="T79" s="195"/>
      <c r="U79" s="25">
        <f t="shared" si="11"/>
        <v>0</v>
      </c>
      <c r="V79" s="42"/>
    </row>
    <row r="80" spans="1:22" ht="39.950000000000003" customHeight="1" thickBot="1">
      <c r="A80" s="21" t="s">
        <v>84</v>
      </c>
      <c r="B80" s="213" t="str">
        <f t="shared" si="10"/>
        <v>Item Name</v>
      </c>
      <c r="C80" s="213"/>
      <c r="D80" s="213"/>
      <c r="E80" s="214"/>
      <c r="F80" s="215"/>
      <c r="G80" s="215"/>
      <c r="H80" s="215"/>
      <c r="I80" s="215"/>
      <c r="J80" s="215"/>
      <c r="K80" s="216"/>
      <c r="L80" s="219"/>
      <c r="M80" s="219"/>
      <c r="N80" s="219"/>
      <c r="O80" s="219"/>
      <c r="P80" s="219"/>
      <c r="Q80" s="194" t="s">
        <v>38</v>
      </c>
      <c r="R80" s="194"/>
      <c r="S80" s="194" t="s">
        <v>48</v>
      </c>
      <c r="T80" s="194"/>
      <c r="U80" s="22">
        <f t="shared" si="11"/>
        <v>0</v>
      </c>
      <c r="V80" s="42"/>
    </row>
    <row r="81" spans="1:22" ht="39.950000000000003" customHeight="1" thickBot="1">
      <c r="A81" s="24" t="s">
        <v>135</v>
      </c>
      <c r="B81" s="217" t="str">
        <f t="shared" si="10"/>
        <v>Item Name</v>
      </c>
      <c r="C81" s="217"/>
      <c r="D81" s="217"/>
      <c r="E81" s="203"/>
      <c r="F81" s="204"/>
      <c r="G81" s="204"/>
      <c r="H81" s="204"/>
      <c r="I81" s="204"/>
      <c r="J81" s="204"/>
      <c r="K81" s="205"/>
      <c r="L81" s="196"/>
      <c r="M81" s="196"/>
      <c r="N81" s="196"/>
      <c r="O81" s="196"/>
      <c r="P81" s="196"/>
      <c r="Q81" s="195" t="s">
        <v>38</v>
      </c>
      <c r="R81" s="195"/>
      <c r="S81" s="195" t="s">
        <v>48</v>
      </c>
      <c r="T81" s="195"/>
      <c r="U81" s="25">
        <f t="shared" si="11"/>
        <v>0</v>
      </c>
      <c r="V81" s="42"/>
    </row>
    <row r="82" spans="1:22" ht="39.950000000000003" customHeight="1" thickBot="1">
      <c r="A82" s="21" t="s">
        <v>136</v>
      </c>
      <c r="B82" s="213" t="str">
        <f t="shared" si="10"/>
        <v>Item Name</v>
      </c>
      <c r="C82" s="213"/>
      <c r="D82" s="213"/>
      <c r="E82" s="214"/>
      <c r="F82" s="215"/>
      <c r="G82" s="215"/>
      <c r="H82" s="215"/>
      <c r="I82" s="215"/>
      <c r="J82" s="215"/>
      <c r="K82" s="216"/>
      <c r="L82" s="219"/>
      <c r="M82" s="219"/>
      <c r="N82" s="219"/>
      <c r="O82" s="219"/>
      <c r="P82" s="219"/>
      <c r="Q82" s="194" t="s">
        <v>38</v>
      </c>
      <c r="R82" s="194"/>
      <c r="S82" s="194" t="s">
        <v>48</v>
      </c>
      <c r="T82" s="194"/>
      <c r="U82" s="22">
        <f t="shared" si="11"/>
        <v>0</v>
      </c>
      <c r="V82" s="42"/>
    </row>
    <row r="83" spans="1:22" ht="39.950000000000003" customHeight="1" thickBot="1">
      <c r="A83" s="24" t="s">
        <v>137</v>
      </c>
      <c r="B83" s="217" t="str">
        <f t="shared" si="10"/>
        <v>Item Name</v>
      </c>
      <c r="C83" s="217"/>
      <c r="D83" s="217"/>
      <c r="E83" s="203"/>
      <c r="F83" s="204"/>
      <c r="G83" s="204"/>
      <c r="H83" s="204"/>
      <c r="I83" s="204"/>
      <c r="J83" s="204"/>
      <c r="K83" s="205"/>
      <c r="L83" s="196"/>
      <c r="M83" s="196"/>
      <c r="N83" s="196"/>
      <c r="O83" s="196"/>
      <c r="P83" s="196"/>
      <c r="Q83" s="195" t="s">
        <v>38</v>
      </c>
      <c r="R83" s="195"/>
      <c r="S83" s="195" t="s">
        <v>48</v>
      </c>
      <c r="T83" s="195"/>
      <c r="U83" s="25">
        <f t="shared" si="11"/>
        <v>0</v>
      </c>
      <c r="V83" s="42"/>
    </row>
    <row r="84" spans="1:22" ht="39.950000000000003" customHeight="1" thickBot="1">
      <c r="A84" s="21" t="s">
        <v>138</v>
      </c>
      <c r="B84" s="213" t="str">
        <f t="shared" si="10"/>
        <v>Item Name</v>
      </c>
      <c r="C84" s="213"/>
      <c r="D84" s="213"/>
      <c r="E84" s="214"/>
      <c r="F84" s="215"/>
      <c r="G84" s="215"/>
      <c r="H84" s="215"/>
      <c r="I84" s="215"/>
      <c r="J84" s="215"/>
      <c r="K84" s="216"/>
      <c r="L84" s="219"/>
      <c r="M84" s="219"/>
      <c r="N84" s="219"/>
      <c r="O84" s="219"/>
      <c r="P84" s="219"/>
      <c r="Q84" s="194" t="s">
        <v>38</v>
      </c>
      <c r="R84" s="194"/>
      <c r="S84" s="194" t="s">
        <v>48</v>
      </c>
      <c r="T84" s="194"/>
      <c r="U84" s="22">
        <f t="shared" si="11"/>
        <v>0</v>
      </c>
      <c r="V84" s="42"/>
    </row>
    <row r="85" spans="1:22" ht="39.950000000000003" customHeight="1" thickBot="1">
      <c r="A85" s="24" t="s">
        <v>139</v>
      </c>
      <c r="B85" s="217" t="str">
        <f t="shared" si="10"/>
        <v xml:space="preserve">Remaining Construction Items </v>
      </c>
      <c r="C85" s="217"/>
      <c r="D85" s="217"/>
      <c r="E85" s="236"/>
      <c r="F85" s="237"/>
      <c r="G85" s="237"/>
      <c r="H85" s="237"/>
      <c r="I85" s="237"/>
      <c r="J85" s="237"/>
      <c r="K85" s="238"/>
      <c r="L85" s="196"/>
      <c r="M85" s="196"/>
      <c r="N85" s="196"/>
      <c r="O85" s="196"/>
      <c r="P85" s="196"/>
      <c r="Q85" s="195" t="s">
        <v>38</v>
      </c>
      <c r="R85" s="195"/>
      <c r="S85" s="195" t="s">
        <v>48</v>
      </c>
      <c r="T85" s="195"/>
      <c r="U85" s="25">
        <f t="shared" si="11"/>
        <v>0</v>
      </c>
      <c r="V85" s="42"/>
    </row>
    <row r="86" spans="1:22" ht="39.950000000000003" customHeight="1" thickBot="1">
      <c r="A86" s="21" t="s">
        <v>140</v>
      </c>
      <c r="B86" s="213" t="str">
        <f t="shared" si="10"/>
        <v>Planning, Engineering, &amp; Design</v>
      </c>
      <c r="C86" s="213"/>
      <c r="D86" s="213"/>
      <c r="E86" s="214"/>
      <c r="F86" s="215"/>
      <c r="G86" s="215"/>
      <c r="H86" s="215"/>
      <c r="I86" s="215"/>
      <c r="J86" s="215"/>
      <c r="K86" s="216"/>
      <c r="L86" s="219"/>
      <c r="M86" s="219"/>
      <c r="N86" s="219"/>
      <c r="O86" s="219"/>
      <c r="P86" s="219"/>
      <c r="Q86" s="194" t="s">
        <v>38</v>
      </c>
      <c r="R86" s="194"/>
      <c r="S86" s="194" t="s">
        <v>48</v>
      </c>
      <c r="T86" s="194"/>
      <c r="U86" s="22">
        <f t="shared" si="11"/>
        <v>0</v>
      </c>
      <c r="V86" s="42"/>
    </row>
    <row r="87" spans="1:22" ht="39.950000000000003" customHeight="1">
      <c r="A87" s="26" t="s">
        <v>141</v>
      </c>
      <c r="B87" s="228" t="str">
        <f t="shared" si="10"/>
        <v>Construction Management</v>
      </c>
      <c r="C87" s="228"/>
      <c r="D87" s="228"/>
      <c r="E87" s="209"/>
      <c r="F87" s="210"/>
      <c r="G87" s="210"/>
      <c r="H87" s="210"/>
      <c r="I87" s="210"/>
      <c r="J87" s="210"/>
      <c r="K87" s="211"/>
      <c r="L87" s="212"/>
      <c r="M87" s="212"/>
      <c r="N87" s="212"/>
      <c r="O87" s="212"/>
      <c r="P87" s="212"/>
      <c r="Q87" s="198" t="s">
        <v>38</v>
      </c>
      <c r="R87" s="198"/>
      <c r="S87" s="198" t="s">
        <v>48</v>
      </c>
      <c r="T87" s="198"/>
      <c r="U87" s="27">
        <f t="shared" si="11"/>
        <v>0</v>
      </c>
      <c r="V87" s="42"/>
    </row>
    <row r="88" spans="1:22" ht="14.25">
      <c r="A88" s="41" t="str">
        <f>'WBS Risk Matrix '!B18</f>
        <v>Fabrication &amp; Project Installed Equipment</v>
      </c>
      <c r="B88" s="98"/>
      <c r="C88" s="98"/>
      <c r="D88" s="98"/>
      <c r="E88" s="40"/>
      <c r="F88" s="40"/>
      <c r="G88" s="40"/>
      <c r="H88" s="40"/>
      <c r="I88" s="40"/>
      <c r="J88" s="40"/>
      <c r="K88" s="40"/>
      <c r="L88" s="225"/>
      <c r="M88" s="225"/>
      <c r="N88" s="225"/>
      <c r="O88" s="225"/>
      <c r="P88" s="225"/>
      <c r="Q88" s="224"/>
      <c r="R88" s="224"/>
      <c r="S88" s="224"/>
      <c r="T88" s="224"/>
      <c r="U88" s="29"/>
      <c r="V88" s="42"/>
    </row>
    <row r="89" spans="1:22" ht="39.950000000000003" customHeight="1" thickBot="1">
      <c r="A89" s="19" t="s">
        <v>85</v>
      </c>
      <c r="B89" s="218" t="str">
        <f t="shared" ref="B89:B102" si="12">Y13</f>
        <v>Item Name</v>
      </c>
      <c r="C89" s="218"/>
      <c r="D89" s="218"/>
      <c r="E89" s="221"/>
      <c r="F89" s="222"/>
      <c r="G89" s="222"/>
      <c r="H89" s="222"/>
      <c r="I89" s="222"/>
      <c r="J89" s="222"/>
      <c r="K89" s="223"/>
      <c r="L89" s="220"/>
      <c r="M89" s="220"/>
      <c r="N89" s="220"/>
      <c r="O89" s="220"/>
      <c r="P89" s="220"/>
      <c r="Q89" s="199" t="s">
        <v>38</v>
      </c>
      <c r="R89" s="199"/>
      <c r="S89" s="199" t="s">
        <v>48</v>
      </c>
      <c r="T89" s="199"/>
      <c r="U89" s="20">
        <f t="shared" si="11"/>
        <v>0</v>
      </c>
      <c r="V89" s="42"/>
    </row>
    <row r="90" spans="1:22" ht="39.950000000000003" customHeight="1" thickBot="1">
      <c r="A90" s="24" t="s">
        <v>86</v>
      </c>
      <c r="B90" s="217" t="str">
        <f t="shared" si="12"/>
        <v>Item Name</v>
      </c>
      <c r="C90" s="217"/>
      <c r="D90" s="217"/>
      <c r="E90" s="203"/>
      <c r="F90" s="204"/>
      <c r="G90" s="204"/>
      <c r="H90" s="204"/>
      <c r="I90" s="204"/>
      <c r="J90" s="204"/>
      <c r="K90" s="205"/>
      <c r="L90" s="196"/>
      <c r="M90" s="196"/>
      <c r="N90" s="196"/>
      <c r="O90" s="196"/>
      <c r="P90" s="196"/>
      <c r="Q90" s="195" t="s">
        <v>38</v>
      </c>
      <c r="R90" s="195"/>
      <c r="S90" s="195" t="s">
        <v>48</v>
      </c>
      <c r="T90" s="195"/>
      <c r="U90" s="25">
        <f t="shared" si="11"/>
        <v>0</v>
      </c>
      <c r="V90" s="42"/>
    </row>
    <row r="91" spans="1:22" ht="39.950000000000003" customHeight="1" thickBot="1">
      <c r="A91" s="21" t="s">
        <v>87</v>
      </c>
      <c r="B91" s="213" t="str">
        <f t="shared" si="12"/>
        <v>Item Name</v>
      </c>
      <c r="C91" s="213"/>
      <c r="D91" s="213"/>
      <c r="E91" s="214"/>
      <c r="F91" s="215"/>
      <c r="G91" s="215"/>
      <c r="H91" s="215"/>
      <c r="I91" s="215"/>
      <c r="J91" s="215"/>
      <c r="K91" s="216"/>
      <c r="L91" s="219"/>
      <c r="M91" s="219"/>
      <c r="N91" s="219"/>
      <c r="O91" s="219"/>
      <c r="P91" s="219"/>
      <c r="Q91" s="194" t="s">
        <v>38</v>
      </c>
      <c r="R91" s="194"/>
      <c r="S91" s="194" t="s">
        <v>48</v>
      </c>
      <c r="T91" s="194"/>
      <c r="U91" s="22">
        <f t="shared" si="11"/>
        <v>0</v>
      </c>
      <c r="V91" s="42"/>
    </row>
    <row r="92" spans="1:22" ht="39.950000000000003" customHeight="1" thickBot="1">
      <c r="A92" s="24" t="s">
        <v>88</v>
      </c>
      <c r="B92" s="217" t="str">
        <f t="shared" si="12"/>
        <v>Item Name</v>
      </c>
      <c r="C92" s="217"/>
      <c r="D92" s="217"/>
      <c r="E92" s="203"/>
      <c r="F92" s="204"/>
      <c r="G92" s="204"/>
      <c r="H92" s="204"/>
      <c r="I92" s="204"/>
      <c r="J92" s="204"/>
      <c r="K92" s="205"/>
      <c r="L92" s="196"/>
      <c r="M92" s="196"/>
      <c r="N92" s="196"/>
      <c r="O92" s="196"/>
      <c r="P92" s="196"/>
      <c r="Q92" s="195" t="s">
        <v>38</v>
      </c>
      <c r="R92" s="195"/>
      <c r="S92" s="195" t="s">
        <v>48</v>
      </c>
      <c r="T92" s="195"/>
      <c r="U92" s="25">
        <f t="shared" si="11"/>
        <v>0</v>
      </c>
      <c r="V92" s="42"/>
    </row>
    <row r="93" spans="1:22" ht="39.950000000000003" customHeight="1" thickBot="1">
      <c r="A93" s="21" t="s">
        <v>89</v>
      </c>
      <c r="B93" s="213" t="str">
        <f t="shared" si="12"/>
        <v>Item Name</v>
      </c>
      <c r="C93" s="213"/>
      <c r="D93" s="213"/>
      <c r="E93" s="214"/>
      <c r="F93" s="215"/>
      <c r="G93" s="215"/>
      <c r="H93" s="215"/>
      <c r="I93" s="215"/>
      <c r="J93" s="215"/>
      <c r="K93" s="216"/>
      <c r="L93" s="219"/>
      <c r="M93" s="219"/>
      <c r="N93" s="219"/>
      <c r="O93" s="219"/>
      <c r="P93" s="219"/>
      <c r="Q93" s="194" t="s">
        <v>38</v>
      </c>
      <c r="R93" s="194"/>
      <c r="S93" s="194" t="s">
        <v>48</v>
      </c>
      <c r="T93" s="194"/>
      <c r="U93" s="22">
        <f t="shared" si="11"/>
        <v>0</v>
      </c>
      <c r="V93" s="42"/>
    </row>
    <row r="94" spans="1:22" ht="39.950000000000003" customHeight="1" thickBot="1">
      <c r="A94" s="24" t="s">
        <v>90</v>
      </c>
      <c r="B94" s="217" t="str">
        <f t="shared" si="12"/>
        <v>Item Name</v>
      </c>
      <c r="C94" s="217"/>
      <c r="D94" s="217"/>
      <c r="E94" s="203"/>
      <c r="F94" s="204"/>
      <c r="G94" s="204"/>
      <c r="H94" s="204"/>
      <c r="I94" s="204"/>
      <c r="J94" s="204"/>
      <c r="K94" s="205"/>
      <c r="L94" s="196"/>
      <c r="M94" s="196"/>
      <c r="N94" s="196"/>
      <c r="O94" s="196"/>
      <c r="P94" s="196"/>
      <c r="Q94" s="195" t="s">
        <v>38</v>
      </c>
      <c r="R94" s="195"/>
      <c r="S94" s="195" t="s">
        <v>48</v>
      </c>
      <c r="T94" s="195"/>
      <c r="U94" s="25">
        <f t="shared" si="11"/>
        <v>0</v>
      </c>
      <c r="V94" s="42"/>
    </row>
    <row r="95" spans="1:22" ht="39.950000000000003" customHeight="1" thickBot="1">
      <c r="A95" s="21" t="s">
        <v>142</v>
      </c>
      <c r="B95" s="213" t="str">
        <f t="shared" si="12"/>
        <v>Item Name</v>
      </c>
      <c r="C95" s="213"/>
      <c r="D95" s="213"/>
      <c r="E95" s="214"/>
      <c r="F95" s="215"/>
      <c r="G95" s="215"/>
      <c r="H95" s="215"/>
      <c r="I95" s="215"/>
      <c r="J95" s="215"/>
      <c r="K95" s="216"/>
      <c r="L95" s="219"/>
      <c r="M95" s="219"/>
      <c r="N95" s="219"/>
      <c r="O95" s="219"/>
      <c r="P95" s="219"/>
      <c r="Q95" s="194" t="s">
        <v>38</v>
      </c>
      <c r="R95" s="194"/>
      <c r="S95" s="194" t="s">
        <v>48</v>
      </c>
      <c r="T95" s="194"/>
      <c r="U95" s="22">
        <f t="shared" si="11"/>
        <v>0</v>
      </c>
      <c r="V95" s="42"/>
    </row>
    <row r="96" spans="1:22" ht="39.950000000000003" customHeight="1" thickBot="1">
      <c r="A96" s="24" t="s">
        <v>143</v>
      </c>
      <c r="B96" s="217" t="str">
        <f t="shared" si="12"/>
        <v>Item Name</v>
      </c>
      <c r="C96" s="217"/>
      <c r="D96" s="217"/>
      <c r="E96" s="203"/>
      <c r="F96" s="204"/>
      <c r="G96" s="204"/>
      <c r="H96" s="204"/>
      <c r="I96" s="204"/>
      <c r="J96" s="204"/>
      <c r="K96" s="205"/>
      <c r="L96" s="196"/>
      <c r="M96" s="196"/>
      <c r="N96" s="196"/>
      <c r="O96" s="196"/>
      <c r="P96" s="196"/>
      <c r="Q96" s="195" t="s">
        <v>38</v>
      </c>
      <c r="R96" s="195"/>
      <c r="S96" s="195" t="s">
        <v>48</v>
      </c>
      <c r="T96" s="195"/>
      <c r="U96" s="25">
        <f t="shared" si="11"/>
        <v>0</v>
      </c>
      <c r="V96" s="42"/>
    </row>
    <row r="97" spans="1:22" ht="39.950000000000003" customHeight="1" thickBot="1">
      <c r="A97" s="21" t="s">
        <v>144</v>
      </c>
      <c r="B97" s="213" t="str">
        <f t="shared" si="12"/>
        <v>Item Name</v>
      </c>
      <c r="C97" s="213"/>
      <c r="D97" s="213"/>
      <c r="E97" s="214"/>
      <c r="F97" s="215"/>
      <c r="G97" s="215"/>
      <c r="H97" s="215"/>
      <c r="I97" s="215"/>
      <c r="J97" s="215"/>
      <c r="K97" s="216"/>
      <c r="L97" s="219"/>
      <c r="M97" s="219"/>
      <c r="N97" s="219"/>
      <c r="O97" s="219"/>
      <c r="P97" s="219"/>
      <c r="Q97" s="194" t="s">
        <v>38</v>
      </c>
      <c r="R97" s="194"/>
      <c r="S97" s="194" t="s">
        <v>48</v>
      </c>
      <c r="T97" s="194"/>
      <c r="U97" s="22">
        <f t="shared" si="11"/>
        <v>0</v>
      </c>
      <c r="V97" s="42"/>
    </row>
    <row r="98" spans="1:22" ht="39.950000000000003" customHeight="1" thickBot="1">
      <c r="A98" s="24" t="s">
        <v>145</v>
      </c>
      <c r="B98" s="217" t="str">
        <f t="shared" si="12"/>
        <v>Item Name</v>
      </c>
      <c r="C98" s="217"/>
      <c r="D98" s="217"/>
      <c r="E98" s="203"/>
      <c r="F98" s="204"/>
      <c r="G98" s="204"/>
      <c r="H98" s="204"/>
      <c r="I98" s="204"/>
      <c r="J98" s="204"/>
      <c r="K98" s="205"/>
      <c r="L98" s="196"/>
      <c r="M98" s="196"/>
      <c r="N98" s="196"/>
      <c r="O98" s="196"/>
      <c r="P98" s="196"/>
      <c r="Q98" s="195" t="s">
        <v>38</v>
      </c>
      <c r="R98" s="195"/>
      <c r="S98" s="195" t="s">
        <v>48</v>
      </c>
      <c r="T98" s="195"/>
      <c r="U98" s="25">
        <f t="shared" si="11"/>
        <v>0</v>
      </c>
      <c r="V98" s="42"/>
    </row>
    <row r="99" spans="1:22" ht="39.950000000000003" customHeight="1" thickBot="1">
      <c r="A99" s="21" t="s">
        <v>146</v>
      </c>
      <c r="B99" s="213" t="str">
        <f t="shared" si="12"/>
        <v>Item Name</v>
      </c>
      <c r="C99" s="213"/>
      <c r="D99" s="213"/>
      <c r="E99" s="214"/>
      <c r="F99" s="215"/>
      <c r="G99" s="215"/>
      <c r="H99" s="215"/>
      <c r="I99" s="215"/>
      <c r="J99" s="215"/>
      <c r="K99" s="216"/>
      <c r="L99" s="219"/>
      <c r="M99" s="219"/>
      <c r="N99" s="219"/>
      <c r="O99" s="219"/>
      <c r="P99" s="219"/>
      <c r="Q99" s="194" t="s">
        <v>38</v>
      </c>
      <c r="R99" s="194"/>
      <c r="S99" s="194" t="s">
        <v>48</v>
      </c>
      <c r="T99" s="194"/>
      <c r="U99" s="22">
        <f t="shared" si="11"/>
        <v>0</v>
      </c>
      <c r="V99" s="42"/>
    </row>
    <row r="100" spans="1:22" ht="39.950000000000003" customHeight="1" thickBot="1">
      <c r="A100" s="24" t="s">
        <v>147</v>
      </c>
      <c r="B100" s="217" t="str">
        <f t="shared" si="12"/>
        <v xml:space="preserve">Remaining Construction Items </v>
      </c>
      <c r="C100" s="217"/>
      <c r="D100" s="217"/>
      <c r="E100" s="203"/>
      <c r="F100" s="204"/>
      <c r="G100" s="204"/>
      <c r="H100" s="204"/>
      <c r="I100" s="204"/>
      <c r="J100" s="204"/>
      <c r="K100" s="205"/>
      <c r="L100" s="196"/>
      <c r="M100" s="196"/>
      <c r="N100" s="196"/>
      <c r="O100" s="196"/>
      <c r="P100" s="196"/>
      <c r="Q100" s="195" t="s">
        <v>38</v>
      </c>
      <c r="R100" s="195"/>
      <c r="S100" s="195" t="s">
        <v>48</v>
      </c>
      <c r="T100" s="195"/>
      <c r="U100" s="25">
        <f t="shared" si="11"/>
        <v>0</v>
      </c>
      <c r="V100" s="42"/>
    </row>
    <row r="101" spans="1:22" ht="39.950000000000003" customHeight="1" thickBot="1">
      <c r="A101" s="21" t="s">
        <v>148</v>
      </c>
      <c r="B101" s="213" t="str">
        <f t="shared" si="12"/>
        <v>Planning, Engineering, &amp; Design</v>
      </c>
      <c r="C101" s="213"/>
      <c r="D101" s="213"/>
      <c r="E101" s="214"/>
      <c r="F101" s="215"/>
      <c r="G101" s="215"/>
      <c r="H101" s="215"/>
      <c r="I101" s="215"/>
      <c r="J101" s="215"/>
      <c r="K101" s="216"/>
      <c r="L101" s="219"/>
      <c r="M101" s="219"/>
      <c r="N101" s="219"/>
      <c r="O101" s="219"/>
      <c r="P101" s="219"/>
      <c r="Q101" s="194" t="s">
        <v>38</v>
      </c>
      <c r="R101" s="194"/>
      <c r="S101" s="194" t="s">
        <v>48</v>
      </c>
      <c r="T101" s="194"/>
      <c r="U101" s="22">
        <f t="shared" si="11"/>
        <v>0</v>
      </c>
      <c r="V101" s="42"/>
    </row>
    <row r="102" spans="1:22" ht="39.950000000000003" customHeight="1">
      <c r="A102" s="26" t="s">
        <v>149</v>
      </c>
      <c r="B102" s="228" t="str">
        <f t="shared" si="12"/>
        <v>Construction Management</v>
      </c>
      <c r="C102" s="228"/>
      <c r="D102" s="228"/>
      <c r="E102" s="209"/>
      <c r="F102" s="210"/>
      <c r="G102" s="210"/>
      <c r="H102" s="210"/>
      <c r="I102" s="210"/>
      <c r="J102" s="210"/>
      <c r="K102" s="211"/>
      <c r="L102" s="212"/>
      <c r="M102" s="212"/>
      <c r="N102" s="212"/>
      <c r="O102" s="212"/>
      <c r="P102" s="212"/>
      <c r="Q102" s="198" t="s">
        <v>38</v>
      </c>
      <c r="R102" s="198"/>
      <c r="S102" s="198" t="s">
        <v>48</v>
      </c>
      <c r="T102" s="198"/>
      <c r="U102" s="27">
        <f t="shared" si="11"/>
        <v>0</v>
      </c>
      <c r="V102" s="42"/>
    </row>
    <row r="103" spans="1:22" ht="14.25">
      <c r="A103" s="41" t="str">
        <f>'WBS Risk Matrix '!B19</f>
        <v xml:space="preserve">Cost Estimating Method </v>
      </c>
      <c r="B103" s="98"/>
      <c r="C103" s="98"/>
      <c r="D103" s="98"/>
      <c r="E103" s="40"/>
      <c r="F103" s="40"/>
      <c r="G103" s="40"/>
      <c r="H103" s="40"/>
      <c r="I103" s="40"/>
      <c r="J103" s="40"/>
      <c r="K103" s="40"/>
      <c r="L103" s="225"/>
      <c r="M103" s="225"/>
      <c r="N103" s="225"/>
      <c r="O103" s="225"/>
      <c r="P103" s="225"/>
      <c r="Q103" s="224"/>
      <c r="R103" s="224"/>
      <c r="S103" s="224"/>
      <c r="T103" s="224"/>
      <c r="U103" s="29"/>
      <c r="V103" s="42"/>
    </row>
    <row r="104" spans="1:22" ht="39.950000000000003" customHeight="1" thickBot="1">
      <c r="A104" s="19" t="s">
        <v>91</v>
      </c>
      <c r="B104" s="218" t="str">
        <f t="shared" ref="B104:B117" si="13">Y13</f>
        <v>Item Name</v>
      </c>
      <c r="C104" s="218"/>
      <c r="D104" s="218"/>
      <c r="E104" s="221"/>
      <c r="F104" s="222"/>
      <c r="G104" s="222"/>
      <c r="H104" s="222"/>
      <c r="I104" s="222"/>
      <c r="J104" s="222"/>
      <c r="K104" s="223"/>
      <c r="L104" s="220"/>
      <c r="M104" s="220"/>
      <c r="N104" s="220"/>
      <c r="O104" s="220"/>
      <c r="P104" s="220"/>
      <c r="Q104" s="199" t="s">
        <v>38</v>
      </c>
      <c r="R104" s="199"/>
      <c r="S104" s="199" t="s">
        <v>48</v>
      </c>
      <c r="T104" s="199"/>
      <c r="U104" s="20">
        <f t="shared" si="11"/>
        <v>0</v>
      </c>
      <c r="V104" s="42"/>
    </row>
    <row r="105" spans="1:22" ht="39.950000000000003" customHeight="1" thickBot="1">
      <c r="A105" s="24" t="s">
        <v>92</v>
      </c>
      <c r="B105" s="226" t="str">
        <f t="shared" si="13"/>
        <v>Item Name</v>
      </c>
      <c r="C105" s="226"/>
      <c r="D105" s="226"/>
      <c r="E105" s="203"/>
      <c r="F105" s="204"/>
      <c r="G105" s="204"/>
      <c r="H105" s="204"/>
      <c r="I105" s="204"/>
      <c r="J105" s="204"/>
      <c r="K105" s="205"/>
      <c r="L105" s="196"/>
      <c r="M105" s="196"/>
      <c r="N105" s="196"/>
      <c r="O105" s="196"/>
      <c r="P105" s="196"/>
      <c r="Q105" s="195" t="s">
        <v>38</v>
      </c>
      <c r="R105" s="195"/>
      <c r="S105" s="195" t="s">
        <v>48</v>
      </c>
      <c r="T105" s="195"/>
      <c r="U105" s="25">
        <f t="shared" si="11"/>
        <v>0</v>
      </c>
      <c r="V105" s="42"/>
    </row>
    <row r="106" spans="1:22" ht="39.950000000000003" customHeight="1" thickBot="1">
      <c r="A106" s="21" t="s">
        <v>93</v>
      </c>
      <c r="B106" s="218" t="str">
        <f t="shared" si="13"/>
        <v>Item Name</v>
      </c>
      <c r="C106" s="218"/>
      <c r="D106" s="218"/>
      <c r="E106" s="214"/>
      <c r="F106" s="215"/>
      <c r="G106" s="215"/>
      <c r="H106" s="215"/>
      <c r="I106" s="215"/>
      <c r="J106" s="215"/>
      <c r="K106" s="216"/>
      <c r="L106" s="219"/>
      <c r="M106" s="219"/>
      <c r="N106" s="219"/>
      <c r="O106" s="219"/>
      <c r="P106" s="219"/>
      <c r="Q106" s="194" t="s">
        <v>38</v>
      </c>
      <c r="R106" s="194"/>
      <c r="S106" s="194" t="s">
        <v>48</v>
      </c>
      <c r="T106" s="194"/>
      <c r="U106" s="22">
        <f t="shared" si="11"/>
        <v>0</v>
      </c>
      <c r="V106" s="42"/>
    </row>
    <row r="107" spans="1:22" ht="39.950000000000003" customHeight="1" thickBot="1">
      <c r="A107" s="24" t="s">
        <v>94</v>
      </c>
      <c r="B107" s="226" t="str">
        <f t="shared" si="13"/>
        <v>Item Name</v>
      </c>
      <c r="C107" s="226"/>
      <c r="D107" s="226"/>
      <c r="E107" s="203"/>
      <c r="F107" s="204"/>
      <c r="G107" s="204"/>
      <c r="H107" s="204"/>
      <c r="I107" s="204"/>
      <c r="J107" s="204"/>
      <c r="K107" s="205"/>
      <c r="L107" s="196"/>
      <c r="M107" s="196"/>
      <c r="N107" s="196"/>
      <c r="O107" s="196"/>
      <c r="P107" s="196"/>
      <c r="Q107" s="195" t="s">
        <v>38</v>
      </c>
      <c r="R107" s="195"/>
      <c r="S107" s="195" t="s">
        <v>48</v>
      </c>
      <c r="T107" s="195"/>
      <c r="U107" s="25">
        <f t="shared" si="11"/>
        <v>0</v>
      </c>
      <c r="V107" s="42"/>
    </row>
    <row r="108" spans="1:22" ht="39.950000000000003" customHeight="1" thickBot="1">
      <c r="A108" s="21" t="s">
        <v>95</v>
      </c>
      <c r="B108" s="218" t="str">
        <f t="shared" si="13"/>
        <v>Item Name</v>
      </c>
      <c r="C108" s="218"/>
      <c r="D108" s="218"/>
      <c r="E108" s="214"/>
      <c r="F108" s="215"/>
      <c r="G108" s="215"/>
      <c r="H108" s="215"/>
      <c r="I108" s="215"/>
      <c r="J108" s="215"/>
      <c r="K108" s="216"/>
      <c r="L108" s="219"/>
      <c r="M108" s="219"/>
      <c r="N108" s="219"/>
      <c r="O108" s="219"/>
      <c r="P108" s="219"/>
      <c r="Q108" s="194" t="s">
        <v>38</v>
      </c>
      <c r="R108" s="194"/>
      <c r="S108" s="194" t="s">
        <v>48</v>
      </c>
      <c r="T108" s="194"/>
      <c r="U108" s="22">
        <f t="shared" si="11"/>
        <v>0</v>
      </c>
      <c r="V108" s="42"/>
    </row>
    <row r="109" spans="1:22" ht="39.950000000000003" customHeight="1" thickBot="1">
      <c r="A109" s="24" t="s">
        <v>96</v>
      </c>
      <c r="B109" s="226" t="str">
        <f t="shared" si="13"/>
        <v>Item Name</v>
      </c>
      <c r="C109" s="226"/>
      <c r="D109" s="226"/>
      <c r="E109" s="203"/>
      <c r="F109" s="204"/>
      <c r="G109" s="204"/>
      <c r="H109" s="204"/>
      <c r="I109" s="204"/>
      <c r="J109" s="204"/>
      <c r="K109" s="205"/>
      <c r="L109" s="196"/>
      <c r="M109" s="196"/>
      <c r="N109" s="196"/>
      <c r="O109" s="196"/>
      <c r="P109" s="196"/>
      <c r="Q109" s="195" t="s">
        <v>38</v>
      </c>
      <c r="R109" s="195"/>
      <c r="S109" s="195" t="s">
        <v>48</v>
      </c>
      <c r="T109" s="195"/>
      <c r="U109" s="25">
        <f t="shared" si="11"/>
        <v>0</v>
      </c>
      <c r="V109" s="42"/>
    </row>
    <row r="110" spans="1:22" ht="39.950000000000003" customHeight="1" thickBot="1">
      <c r="A110" s="21" t="s">
        <v>150</v>
      </c>
      <c r="B110" s="218" t="str">
        <f t="shared" si="13"/>
        <v>Item Name</v>
      </c>
      <c r="C110" s="218"/>
      <c r="D110" s="218"/>
      <c r="E110" s="214"/>
      <c r="F110" s="215"/>
      <c r="G110" s="215"/>
      <c r="H110" s="215"/>
      <c r="I110" s="215"/>
      <c r="J110" s="215"/>
      <c r="K110" s="216"/>
      <c r="L110" s="219"/>
      <c r="M110" s="219"/>
      <c r="N110" s="219"/>
      <c r="O110" s="219"/>
      <c r="P110" s="219"/>
      <c r="Q110" s="194" t="s">
        <v>38</v>
      </c>
      <c r="R110" s="194"/>
      <c r="S110" s="194" t="s">
        <v>48</v>
      </c>
      <c r="T110" s="194"/>
      <c r="U110" s="22">
        <f t="shared" si="11"/>
        <v>0</v>
      </c>
      <c r="V110" s="42"/>
    </row>
    <row r="111" spans="1:22" ht="39.950000000000003" customHeight="1" thickBot="1">
      <c r="A111" s="24" t="s">
        <v>151</v>
      </c>
      <c r="B111" s="226" t="str">
        <f t="shared" si="13"/>
        <v>Item Name</v>
      </c>
      <c r="C111" s="226"/>
      <c r="D111" s="226"/>
      <c r="E111" s="203"/>
      <c r="F111" s="204"/>
      <c r="G111" s="204"/>
      <c r="H111" s="204"/>
      <c r="I111" s="204"/>
      <c r="J111" s="204"/>
      <c r="K111" s="205"/>
      <c r="L111" s="196"/>
      <c r="M111" s="196"/>
      <c r="N111" s="196"/>
      <c r="O111" s="196"/>
      <c r="P111" s="196"/>
      <c r="Q111" s="195" t="s">
        <v>38</v>
      </c>
      <c r="R111" s="195"/>
      <c r="S111" s="195" t="s">
        <v>48</v>
      </c>
      <c r="T111" s="195"/>
      <c r="U111" s="25">
        <f t="shared" si="11"/>
        <v>0</v>
      </c>
      <c r="V111" s="42"/>
    </row>
    <row r="112" spans="1:22" ht="39.950000000000003" customHeight="1" thickBot="1">
      <c r="A112" s="21" t="s">
        <v>152</v>
      </c>
      <c r="B112" s="218" t="str">
        <f t="shared" si="13"/>
        <v>Item Name</v>
      </c>
      <c r="C112" s="218"/>
      <c r="D112" s="218"/>
      <c r="E112" s="214"/>
      <c r="F112" s="215"/>
      <c r="G112" s="215"/>
      <c r="H112" s="215"/>
      <c r="I112" s="215"/>
      <c r="J112" s="215"/>
      <c r="K112" s="216"/>
      <c r="L112" s="219"/>
      <c r="M112" s="219"/>
      <c r="N112" s="219"/>
      <c r="O112" s="219"/>
      <c r="P112" s="219"/>
      <c r="Q112" s="194" t="s">
        <v>38</v>
      </c>
      <c r="R112" s="194"/>
      <c r="S112" s="194" t="s">
        <v>48</v>
      </c>
      <c r="T112" s="194"/>
      <c r="U112" s="22">
        <f t="shared" si="11"/>
        <v>0</v>
      </c>
      <c r="V112" s="42"/>
    </row>
    <row r="113" spans="1:22" ht="39.950000000000003" customHeight="1" thickBot="1">
      <c r="A113" s="24" t="s">
        <v>153</v>
      </c>
      <c r="B113" s="226" t="str">
        <f t="shared" si="13"/>
        <v>Item Name</v>
      </c>
      <c r="C113" s="226"/>
      <c r="D113" s="226"/>
      <c r="E113" s="203"/>
      <c r="F113" s="204"/>
      <c r="G113" s="204"/>
      <c r="H113" s="204"/>
      <c r="I113" s="204"/>
      <c r="J113" s="204"/>
      <c r="K113" s="205"/>
      <c r="L113" s="196"/>
      <c r="M113" s="196"/>
      <c r="N113" s="196"/>
      <c r="O113" s="196"/>
      <c r="P113" s="196"/>
      <c r="Q113" s="195" t="s">
        <v>38</v>
      </c>
      <c r="R113" s="195"/>
      <c r="S113" s="195" t="s">
        <v>48</v>
      </c>
      <c r="T113" s="195"/>
      <c r="U113" s="25">
        <f t="shared" si="11"/>
        <v>0</v>
      </c>
      <c r="V113" s="42"/>
    </row>
    <row r="114" spans="1:22" ht="39.950000000000003" customHeight="1" thickBot="1">
      <c r="A114" s="21" t="s">
        <v>154</v>
      </c>
      <c r="B114" s="218" t="str">
        <f t="shared" si="13"/>
        <v>Item Name</v>
      </c>
      <c r="C114" s="218"/>
      <c r="D114" s="218"/>
      <c r="E114" s="214"/>
      <c r="F114" s="215"/>
      <c r="G114" s="215"/>
      <c r="H114" s="215"/>
      <c r="I114" s="215"/>
      <c r="J114" s="215"/>
      <c r="K114" s="216"/>
      <c r="L114" s="219"/>
      <c r="M114" s="219"/>
      <c r="N114" s="219"/>
      <c r="O114" s="219"/>
      <c r="P114" s="219"/>
      <c r="Q114" s="194" t="s">
        <v>38</v>
      </c>
      <c r="R114" s="194"/>
      <c r="S114" s="194" t="s">
        <v>48</v>
      </c>
      <c r="T114" s="194"/>
      <c r="U114" s="22">
        <f t="shared" si="11"/>
        <v>0</v>
      </c>
      <c r="V114" s="42"/>
    </row>
    <row r="115" spans="1:22" ht="39.950000000000003" customHeight="1" thickBot="1">
      <c r="A115" s="24" t="s">
        <v>155</v>
      </c>
      <c r="B115" s="226" t="str">
        <f t="shared" si="13"/>
        <v xml:space="preserve">Remaining Construction Items </v>
      </c>
      <c r="C115" s="226"/>
      <c r="D115" s="226"/>
      <c r="E115" s="203"/>
      <c r="F115" s="204"/>
      <c r="G115" s="204"/>
      <c r="H115" s="204"/>
      <c r="I115" s="204"/>
      <c r="J115" s="204"/>
      <c r="K115" s="205"/>
      <c r="L115" s="196"/>
      <c r="M115" s="196"/>
      <c r="N115" s="196"/>
      <c r="O115" s="196"/>
      <c r="P115" s="196"/>
      <c r="Q115" s="195" t="s">
        <v>38</v>
      </c>
      <c r="R115" s="195"/>
      <c r="S115" s="195" t="s">
        <v>48</v>
      </c>
      <c r="T115" s="195"/>
      <c r="U115" s="25">
        <f t="shared" si="11"/>
        <v>0</v>
      </c>
      <c r="V115" s="42"/>
    </row>
    <row r="116" spans="1:22" ht="39.950000000000003" customHeight="1" thickBot="1">
      <c r="A116" s="21" t="s">
        <v>156</v>
      </c>
      <c r="B116" s="218" t="str">
        <f t="shared" si="13"/>
        <v>Planning, Engineering, &amp; Design</v>
      </c>
      <c r="C116" s="218"/>
      <c r="D116" s="218"/>
      <c r="E116" s="214"/>
      <c r="F116" s="215"/>
      <c r="G116" s="215"/>
      <c r="H116" s="215"/>
      <c r="I116" s="215"/>
      <c r="J116" s="215"/>
      <c r="K116" s="216"/>
      <c r="L116" s="219"/>
      <c r="M116" s="219"/>
      <c r="N116" s="219"/>
      <c r="O116" s="219"/>
      <c r="P116" s="219"/>
      <c r="Q116" s="194" t="s">
        <v>38</v>
      </c>
      <c r="R116" s="194"/>
      <c r="S116" s="194" t="s">
        <v>48</v>
      </c>
      <c r="T116" s="194"/>
      <c r="U116" s="22">
        <f t="shared" si="11"/>
        <v>0</v>
      </c>
      <c r="V116" s="42"/>
    </row>
    <row r="117" spans="1:22" ht="39.950000000000003" customHeight="1">
      <c r="A117" s="26" t="s">
        <v>157</v>
      </c>
      <c r="B117" s="228" t="str">
        <f t="shared" si="13"/>
        <v>Construction Management</v>
      </c>
      <c r="C117" s="228"/>
      <c r="D117" s="228"/>
      <c r="E117" s="209"/>
      <c r="F117" s="210"/>
      <c r="G117" s="210"/>
      <c r="H117" s="210"/>
      <c r="I117" s="210"/>
      <c r="J117" s="210"/>
      <c r="K117" s="211"/>
      <c r="L117" s="212"/>
      <c r="M117" s="212"/>
      <c r="N117" s="212"/>
      <c r="O117" s="212"/>
      <c r="P117" s="212"/>
      <c r="Q117" s="198" t="s">
        <v>38</v>
      </c>
      <c r="R117" s="198"/>
      <c r="S117" s="198" t="s">
        <v>48</v>
      </c>
      <c r="T117" s="198"/>
      <c r="U117" s="27">
        <f t="shared" si="11"/>
        <v>0</v>
      </c>
      <c r="V117" s="42"/>
    </row>
    <row r="118" spans="1:22" ht="14.25">
      <c r="A118" s="83" t="str">
        <f>'WBS Risk Matrix '!B20</f>
        <v>External Project Risks</v>
      </c>
      <c r="B118" s="98"/>
      <c r="C118" s="98"/>
      <c r="D118" s="98"/>
      <c r="E118" s="83"/>
      <c r="F118" s="83"/>
      <c r="G118" s="83"/>
      <c r="H118" s="83"/>
      <c r="I118" s="83"/>
      <c r="J118" s="83"/>
      <c r="K118" s="83"/>
      <c r="L118" s="225"/>
      <c r="M118" s="225"/>
      <c r="N118" s="225"/>
      <c r="O118" s="225"/>
      <c r="P118" s="225"/>
      <c r="Q118" s="224"/>
      <c r="R118" s="224"/>
      <c r="S118" s="224"/>
      <c r="T118" s="224"/>
      <c r="U118" s="29"/>
      <c r="V118" s="42"/>
    </row>
    <row r="119" spans="1:22" ht="39.950000000000003" customHeight="1" thickBot="1">
      <c r="A119" s="19" t="s">
        <v>97</v>
      </c>
      <c r="B119" s="218" t="str">
        <f t="shared" ref="B119:B132" si="14">Y13</f>
        <v>Item Name</v>
      </c>
      <c r="C119" s="218"/>
      <c r="D119" s="218"/>
      <c r="E119" s="221"/>
      <c r="F119" s="222"/>
      <c r="G119" s="222"/>
      <c r="H119" s="222"/>
      <c r="I119" s="222"/>
      <c r="J119" s="222"/>
      <c r="K119" s="223"/>
      <c r="L119" s="220"/>
      <c r="M119" s="220"/>
      <c r="N119" s="220"/>
      <c r="O119" s="220"/>
      <c r="P119" s="220"/>
      <c r="Q119" s="199" t="s">
        <v>38</v>
      </c>
      <c r="R119" s="199"/>
      <c r="S119" s="199" t="s">
        <v>48</v>
      </c>
      <c r="T119" s="199"/>
      <c r="U119" s="20">
        <f t="shared" si="11"/>
        <v>0</v>
      </c>
      <c r="V119" s="42"/>
    </row>
    <row r="120" spans="1:22" ht="39.950000000000003" customHeight="1" thickBot="1">
      <c r="A120" s="33" t="s">
        <v>98</v>
      </c>
      <c r="B120" s="226" t="str">
        <f t="shared" si="14"/>
        <v>Item Name</v>
      </c>
      <c r="C120" s="226"/>
      <c r="D120" s="226"/>
      <c r="E120" s="203"/>
      <c r="F120" s="204"/>
      <c r="G120" s="204"/>
      <c r="H120" s="204"/>
      <c r="I120" s="204"/>
      <c r="J120" s="204"/>
      <c r="K120" s="205"/>
      <c r="L120" s="196"/>
      <c r="M120" s="196"/>
      <c r="N120" s="196"/>
      <c r="O120" s="196"/>
      <c r="P120" s="196"/>
      <c r="Q120" s="195" t="s">
        <v>38</v>
      </c>
      <c r="R120" s="195"/>
      <c r="S120" s="195" t="s">
        <v>48</v>
      </c>
      <c r="T120" s="195"/>
      <c r="U120" s="25">
        <f t="shared" si="11"/>
        <v>0</v>
      </c>
      <c r="V120" s="42"/>
    </row>
    <row r="121" spans="1:22" ht="39.950000000000003" customHeight="1" thickBot="1">
      <c r="A121" s="19" t="s">
        <v>99</v>
      </c>
      <c r="B121" s="218" t="str">
        <f t="shared" si="14"/>
        <v>Item Name</v>
      </c>
      <c r="C121" s="218"/>
      <c r="D121" s="218"/>
      <c r="E121" s="214"/>
      <c r="F121" s="215"/>
      <c r="G121" s="215"/>
      <c r="H121" s="215"/>
      <c r="I121" s="215"/>
      <c r="J121" s="215"/>
      <c r="K121" s="216"/>
      <c r="L121" s="219"/>
      <c r="M121" s="219"/>
      <c r="N121" s="219"/>
      <c r="O121" s="219"/>
      <c r="P121" s="219"/>
      <c r="Q121" s="194" t="s">
        <v>38</v>
      </c>
      <c r="R121" s="194"/>
      <c r="S121" s="194" t="s">
        <v>48</v>
      </c>
      <c r="T121" s="194"/>
      <c r="U121" s="22">
        <f t="shared" si="11"/>
        <v>0</v>
      </c>
      <c r="V121" s="42"/>
    </row>
    <row r="122" spans="1:22" ht="39.950000000000003" customHeight="1" thickBot="1">
      <c r="A122" s="33" t="s">
        <v>100</v>
      </c>
      <c r="B122" s="226" t="str">
        <f t="shared" si="14"/>
        <v>Item Name</v>
      </c>
      <c r="C122" s="226"/>
      <c r="D122" s="226"/>
      <c r="E122" s="203"/>
      <c r="F122" s="204"/>
      <c r="G122" s="204"/>
      <c r="H122" s="204"/>
      <c r="I122" s="204"/>
      <c r="J122" s="204"/>
      <c r="K122" s="205"/>
      <c r="L122" s="196"/>
      <c r="M122" s="196"/>
      <c r="N122" s="196"/>
      <c r="O122" s="196"/>
      <c r="P122" s="196"/>
      <c r="Q122" s="195" t="s">
        <v>38</v>
      </c>
      <c r="R122" s="195"/>
      <c r="S122" s="195" t="s">
        <v>48</v>
      </c>
      <c r="T122" s="195"/>
      <c r="U122" s="25">
        <f t="shared" si="11"/>
        <v>0</v>
      </c>
      <c r="V122" s="42"/>
    </row>
    <row r="123" spans="1:22" ht="39.950000000000003" customHeight="1" thickBot="1">
      <c r="A123" s="19" t="s">
        <v>101</v>
      </c>
      <c r="B123" s="218" t="str">
        <f t="shared" si="14"/>
        <v>Item Name</v>
      </c>
      <c r="C123" s="218"/>
      <c r="D123" s="218"/>
      <c r="E123" s="214"/>
      <c r="F123" s="215"/>
      <c r="G123" s="215"/>
      <c r="H123" s="215"/>
      <c r="I123" s="215"/>
      <c r="J123" s="215"/>
      <c r="K123" s="216"/>
      <c r="L123" s="219"/>
      <c r="M123" s="219"/>
      <c r="N123" s="219"/>
      <c r="O123" s="219"/>
      <c r="P123" s="219"/>
      <c r="Q123" s="194" t="s">
        <v>38</v>
      </c>
      <c r="R123" s="194"/>
      <c r="S123" s="194" t="s">
        <v>48</v>
      </c>
      <c r="T123" s="194"/>
      <c r="U123" s="22">
        <f t="shared" si="11"/>
        <v>0</v>
      </c>
      <c r="V123" s="42"/>
    </row>
    <row r="124" spans="1:22" ht="39.950000000000003" customHeight="1" thickBot="1">
      <c r="A124" s="33" t="s">
        <v>102</v>
      </c>
      <c r="B124" s="226" t="str">
        <f t="shared" si="14"/>
        <v>Item Name</v>
      </c>
      <c r="C124" s="226"/>
      <c r="D124" s="226"/>
      <c r="E124" s="203"/>
      <c r="F124" s="204"/>
      <c r="G124" s="204"/>
      <c r="H124" s="204"/>
      <c r="I124" s="204"/>
      <c r="J124" s="204"/>
      <c r="K124" s="205"/>
      <c r="L124" s="196"/>
      <c r="M124" s="196"/>
      <c r="N124" s="196"/>
      <c r="O124" s="196"/>
      <c r="P124" s="196"/>
      <c r="Q124" s="195" t="s">
        <v>38</v>
      </c>
      <c r="R124" s="195"/>
      <c r="S124" s="195" t="s">
        <v>48</v>
      </c>
      <c r="T124" s="195"/>
      <c r="U124" s="25">
        <f t="shared" si="11"/>
        <v>0</v>
      </c>
      <c r="V124" s="42"/>
    </row>
    <row r="125" spans="1:22" ht="39.950000000000003" customHeight="1" thickBot="1">
      <c r="A125" s="19" t="s">
        <v>158</v>
      </c>
      <c r="B125" s="218" t="str">
        <f t="shared" si="14"/>
        <v>Item Name</v>
      </c>
      <c r="C125" s="218"/>
      <c r="D125" s="218"/>
      <c r="E125" s="214"/>
      <c r="F125" s="215"/>
      <c r="G125" s="215"/>
      <c r="H125" s="215"/>
      <c r="I125" s="215"/>
      <c r="J125" s="215"/>
      <c r="K125" s="216"/>
      <c r="L125" s="219"/>
      <c r="M125" s="219"/>
      <c r="N125" s="219"/>
      <c r="O125" s="219"/>
      <c r="P125" s="219"/>
      <c r="Q125" s="194" t="s">
        <v>38</v>
      </c>
      <c r="R125" s="194"/>
      <c r="S125" s="194" t="s">
        <v>48</v>
      </c>
      <c r="T125" s="194"/>
      <c r="U125" s="22">
        <f t="shared" si="11"/>
        <v>0</v>
      </c>
      <c r="V125" s="42"/>
    </row>
    <row r="126" spans="1:22" ht="39.950000000000003" customHeight="1" thickBot="1">
      <c r="A126" s="33" t="s">
        <v>159</v>
      </c>
      <c r="B126" s="226" t="str">
        <f t="shared" si="14"/>
        <v>Item Name</v>
      </c>
      <c r="C126" s="226"/>
      <c r="D126" s="226"/>
      <c r="E126" s="203"/>
      <c r="F126" s="204"/>
      <c r="G126" s="204"/>
      <c r="H126" s="204"/>
      <c r="I126" s="204"/>
      <c r="J126" s="204"/>
      <c r="K126" s="205"/>
      <c r="L126" s="196"/>
      <c r="M126" s="196"/>
      <c r="N126" s="196"/>
      <c r="O126" s="196"/>
      <c r="P126" s="196"/>
      <c r="Q126" s="195" t="s">
        <v>38</v>
      </c>
      <c r="R126" s="195"/>
      <c r="S126" s="195" t="s">
        <v>48</v>
      </c>
      <c r="T126" s="195"/>
      <c r="U126" s="25">
        <f t="shared" si="11"/>
        <v>0</v>
      </c>
      <c r="V126" s="42"/>
    </row>
    <row r="127" spans="1:22" ht="39.950000000000003" customHeight="1" thickBot="1">
      <c r="A127" s="19" t="s">
        <v>160</v>
      </c>
      <c r="B127" s="218" t="str">
        <f t="shared" si="14"/>
        <v>Item Name</v>
      </c>
      <c r="C127" s="218"/>
      <c r="D127" s="218"/>
      <c r="E127" s="214"/>
      <c r="F127" s="215"/>
      <c r="G127" s="215"/>
      <c r="H127" s="215"/>
      <c r="I127" s="215"/>
      <c r="J127" s="215"/>
      <c r="K127" s="216"/>
      <c r="L127" s="219"/>
      <c r="M127" s="219"/>
      <c r="N127" s="219"/>
      <c r="O127" s="219"/>
      <c r="P127" s="219"/>
      <c r="Q127" s="194" t="s">
        <v>38</v>
      </c>
      <c r="R127" s="194"/>
      <c r="S127" s="194" t="s">
        <v>48</v>
      </c>
      <c r="T127" s="194"/>
      <c r="U127" s="22">
        <f t="shared" si="11"/>
        <v>0</v>
      </c>
      <c r="V127" s="42"/>
    </row>
    <row r="128" spans="1:22" ht="39.950000000000003" customHeight="1" thickBot="1">
      <c r="A128" s="33" t="s">
        <v>161</v>
      </c>
      <c r="B128" s="226" t="str">
        <f t="shared" si="14"/>
        <v>Item Name</v>
      </c>
      <c r="C128" s="226"/>
      <c r="D128" s="226"/>
      <c r="E128" s="203"/>
      <c r="F128" s="204"/>
      <c r="G128" s="204"/>
      <c r="H128" s="204"/>
      <c r="I128" s="204"/>
      <c r="J128" s="204"/>
      <c r="K128" s="205"/>
      <c r="L128" s="196"/>
      <c r="M128" s="196"/>
      <c r="N128" s="196"/>
      <c r="O128" s="196"/>
      <c r="P128" s="196"/>
      <c r="Q128" s="195" t="s">
        <v>38</v>
      </c>
      <c r="R128" s="195"/>
      <c r="S128" s="195" t="s">
        <v>48</v>
      </c>
      <c r="T128" s="195"/>
      <c r="U128" s="25">
        <f t="shared" si="11"/>
        <v>0</v>
      </c>
      <c r="V128" s="42"/>
    </row>
    <row r="129" spans="1:22" ht="39.950000000000003" customHeight="1" thickBot="1">
      <c r="A129" s="19" t="s">
        <v>162</v>
      </c>
      <c r="B129" s="218" t="str">
        <f t="shared" si="14"/>
        <v>Item Name</v>
      </c>
      <c r="C129" s="218"/>
      <c r="D129" s="218"/>
      <c r="E129" s="233"/>
      <c r="F129" s="234"/>
      <c r="G129" s="234"/>
      <c r="H129" s="234"/>
      <c r="I129" s="234"/>
      <c r="J129" s="234"/>
      <c r="K129" s="235"/>
      <c r="L129" s="219"/>
      <c r="M129" s="219"/>
      <c r="N129" s="219"/>
      <c r="O129" s="219"/>
      <c r="P129" s="219"/>
      <c r="Q129" s="194" t="s">
        <v>38</v>
      </c>
      <c r="R129" s="194"/>
      <c r="S129" s="194" t="s">
        <v>48</v>
      </c>
      <c r="T129" s="194"/>
      <c r="U129" s="22">
        <f t="shared" si="11"/>
        <v>0</v>
      </c>
      <c r="V129" s="42"/>
    </row>
    <row r="130" spans="1:22" ht="39.950000000000003" customHeight="1" thickBot="1">
      <c r="A130" s="33" t="s">
        <v>163</v>
      </c>
      <c r="B130" s="226" t="str">
        <f t="shared" si="14"/>
        <v xml:space="preserve">Remaining Construction Items </v>
      </c>
      <c r="C130" s="226"/>
      <c r="D130" s="226"/>
      <c r="E130" s="203"/>
      <c r="F130" s="204"/>
      <c r="G130" s="204"/>
      <c r="H130" s="204"/>
      <c r="I130" s="204"/>
      <c r="J130" s="204"/>
      <c r="K130" s="205"/>
      <c r="L130" s="196"/>
      <c r="M130" s="196"/>
      <c r="N130" s="196"/>
      <c r="O130" s="196"/>
      <c r="P130" s="196"/>
      <c r="Q130" s="195" t="s">
        <v>38</v>
      </c>
      <c r="R130" s="195"/>
      <c r="S130" s="195" t="s">
        <v>48</v>
      </c>
      <c r="T130" s="195"/>
      <c r="U130" s="25">
        <f t="shared" si="11"/>
        <v>0</v>
      </c>
      <c r="V130" s="42"/>
    </row>
    <row r="131" spans="1:22" ht="39.950000000000003" customHeight="1" thickBot="1">
      <c r="A131" s="19" t="s">
        <v>164</v>
      </c>
      <c r="B131" s="218" t="str">
        <f t="shared" si="14"/>
        <v>Planning, Engineering, &amp; Design</v>
      </c>
      <c r="C131" s="218"/>
      <c r="D131" s="218"/>
      <c r="E131" s="214"/>
      <c r="F131" s="215"/>
      <c r="G131" s="215"/>
      <c r="H131" s="215"/>
      <c r="I131" s="215"/>
      <c r="J131" s="215"/>
      <c r="K131" s="216"/>
      <c r="L131" s="219"/>
      <c r="M131" s="219"/>
      <c r="N131" s="219"/>
      <c r="O131" s="219"/>
      <c r="P131" s="219"/>
      <c r="Q131" s="194" t="s">
        <v>38</v>
      </c>
      <c r="R131" s="194"/>
      <c r="S131" s="194" t="s">
        <v>48</v>
      </c>
      <c r="T131" s="194"/>
      <c r="U131" s="22">
        <f t="shared" si="11"/>
        <v>0</v>
      </c>
      <c r="V131" s="42"/>
    </row>
    <row r="132" spans="1:22" ht="39.950000000000003" customHeight="1">
      <c r="A132" s="26" t="s">
        <v>165</v>
      </c>
      <c r="B132" s="228" t="str">
        <f t="shared" si="14"/>
        <v>Construction Management</v>
      </c>
      <c r="C132" s="228"/>
      <c r="D132" s="228"/>
      <c r="E132" s="209"/>
      <c r="F132" s="210"/>
      <c r="G132" s="210"/>
      <c r="H132" s="210"/>
      <c r="I132" s="210"/>
      <c r="J132" s="210"/>
      <c r="K132" s="211"/>
      <c r="L132" s="212"/>
      <c r="M132" s="212"/>
      <c r="N132" s="212"/>
      <c r="O132" s="212"/>
      <c r="P132" s="212"/>
      <c r="Q132" s="198" t="s">
        <v>38</v>
      </c>
      <c r="R132" s="198"/>
      <c r="S132" s="198" t="s">
        <v>48</v>
      </c>
      <c r="T132" s="198"/>
      <c r="U132" s="27">
        <f t="shared" si="11"/>
        <v>0</v>
      </c>
      <c r="V132" s="42"/>
    </row>
    <row r="133" spans="1:22">
      <c r="A133" s="42"/>
      <c r="B133" s="42"/>
      <c r="C133" s="42"/>
      <c r="D133" s="42"/>
      <c r="E133" s="59"/>
      <c r="F133" s="59"/>
      <c r="G133" s="59"/>
      <c r="H133" s="59"/>
      <c r="I133" s="59"/>
      <c r="J133" s="59"/>
      <c r="K133" s="59"/>
      <c r="L133" s="42"/>
      <c r="M133" s="42"/>
      <c r="N133" s="42"/>
      <c r="O133" s="42"/>
      <c r="P133" s="42"/>
      <c r="Q133" s="42"/>
      <c r="R133" s="42"/>
      <c r="S133" s="42"/>
      <c r="T133" s="42"/>
      <c r="U133" s="42"/>
      <c r="V133" s="42"/>
    </row>
    <row r="134" spans="1:22">
      <c r="A134" s="42"/>
      <c r="B134" s="42"/>
      <c r="C134" s="42"/>
      <c r="D134" s="42"/>
      <c r="E134" s="42"/>
      <c r="F134" s="42"/>
      <c r="G134" s="42"/>
      <c r="H134" s="42"/>
      <c r="I134" s="42"/>
      <c r="J134" s="42"/>
      <c r="K134" s="42"/>
      <c r="L134" s="42"/>
      <c r="M134" s="42"/>
      <c r="N134" s="42"/>
      <c r="O134" s="42"/>
      <c r="P134" s="42"/>
      <c r="Q134" s="42"/>
      <c r="R134" s="42"/>
      <c r="S134" s="42"/>
      <c r="T134" s="42"/>
      <c r="U134" s="42"/>
    </row>
  </sheetData>
  <autoFilter ref="A10:U132">
    <filterColumn colId="1" showButton="0"/>
    <filterColumn colId="2" showButton="0"/>
    <filterColumn colId="4" showButton="0"/>
    <filterColumn colId="5" showButton="0"/>
    <filterColumn colId="6" showButton="0"/>
    <filterColumn colId="7" showButton="0"/>
    <filterColumn colId="8" showButton="0"/>
    <filterColumn colId="9" showButton="0"/>
    <filterColumn colId="11" showButton="0"/>
    <filterColumn colId="12" showButton="0"/>
    <filterColumn colId="13" showButton="0"/>
    <filterColumn colId="14" showButton="0"/>
    <filterColumn colId="16" showButton="0"/>
    <filterColumn colId="18" showButton="0"/>
  </autoFilter>
  <dataConsolidate/>
  <mergeCells count="590">
    <mergeCell ref="A1:O1"/>
    <mergeCell ref="A2:O2"/>
    <mergeCell ref="A3:O3"/>
    <mergeCell ref="E124:K124"/>
    <mergeCell ref="E125:K125"/>
    <mergeCell ref="E126:K126"/>
    <mergeCell ref="E127:K127"/>
    <mergeCell ref="E128:K128"/>
    <mergeCell ref="E129:K129"/>
    <mergeCell ref="E84:K84"/>
    <mergeCell ref="E85:K85"/>
    <mergeCell ref="E86:K86"/>
    <mergeCell ref="E87:K87"/>
    <mergeCell ref="E95:K95"/>
    <mergeCell ref="E96:K96"/>
    <mergeCell ref="E97:K97"/>
    <mergeCell ref="E98:K98"/>
    <mergeCell ref="E99:K99"/>
    <mergeCell ref="E31:K31"/>
    <mergeCell ref="E30:K30"/>
    <mergeCell ref="E29:K29"/>
    <mergeCell ref="E50:K50"/>
    <mergeCell ref="E51:K51"/>
    <mergeCell ref="E52:K52"/>
    <mergeCell ref="E130:K130"/>
    <mergeCell ref="E131:K131"/>
    <mergeCell ref="E132:K132"/>
    <mergeCell ref="E100:K100"/>
    <mergeCell ref="E101:K101"/>
    <mergeCell ref="E102:K102"/>
    <mergeCell ref="E117:K117"/>
    <mergeCell ref="E119:K119"/>
    <mergeCell ref="E120:K120"/>
    <mergeCell ref="E121:K121"/>
    <mergeCell ref="E122:K122"/>
    <mergeCell ref="E123:K123"/>
    <mergeCell ref="E104:K104"/>
    <mergeCell ref="E105:K105"/>
    <mergeCell ref="E106:K106"/>
    <mergeCell ref="E110:K110"/>
    <mergeCell ref="E111:K111"/>
    <mergeCell ref="E112:K112"/>
    <mergeCell ref="E113:K113"/>
    <mergeCell ref="E114:K114"/>
    <mergeCell ref="E115:K115"/>
    <mergeCell ref="E76:K76"/>
    <mergeCell ref="E77:K77"/>
    <mergeCell ref="E78:K78"/>
    <mergeCell ref="E79:K79"/>
    <mergeCell ref="E53:K53"/>
    <mergeCell ref="E54:K54"/>
    <mergeCell ref="E55:K55"/>
    <mergeCell ref="E56:K56"/>
    <mergeCell ref="E57:K57"/>
    <mergeCell ref="E65:K65"/>
    <mergeCell ref="E66:K66"/>
    <mergeCell ref="E67:K67"/>
    <mergeCell ref="E68:K68"/>
    <mergeCell ref="A10:A11"/>
    <mergeCell ref="E14:K14"/>
    <mergeCell ref="E19:K19"/>
    <mergeCell ref="E18:K18"/>
    <mergeCell ref="E17:K17"/>
    <mergeCell ref="E16:K16"/>
    <mergeCell ref="E15:K15"/>
    <mergeCell ref="S131:T131"/>
    <mergeCell ref="B132:D132"/>
    <mergeCell ref="L132:P132"/>
    <mergeCell ref="Q132:R132"/>
    <mergeCell ref="S132:T132"/>
    <mergeCell ref="B131:D131"/>
    <mergeCell ref="L131:P131"/>
    <mergeCell ref="Q131:R131"/>
    <mergeCell ref="S129:T129"/>
    <mergeCell ref="B130:D130"/>
    <mergeCell ref="L130:P130"/>
    <mergeCell ref="Q130:R130"/>
    <mergeCell ref="S130:T130"/>
    <mergeCell ref="B129:D129"/>
    <mergeCell ref="L129:P129"/>
    <mergeCell ref="Q129:R129"/>
    <mergeCell ref="S127:T127"/>
    <mergeCell ref="B128:D128"/>
    <mergeCell ref="L128:P128"/>
    <mergeCell ref="Q128:R128"/>
    <mergeCell ref="S128:T128"/>
    <mergeCell ref="B127:D127"/>
    <mergeCell ref="L127:P127"/>
    <mergeCell ref="Q127:R127"/>
    <mergeCell ref="S125:T125"/>
    <mergeCell ref="B126:D126"/>
    <mergeCell ref="L126:P126"/>
    <mergeCell ref="Q126:R126"/>
    <mergeCell ref="S126:T126"/>
    <mergeCell ref="B125:D125"/>
    <mergeCell ref="L125:P125"/>
    <mergeCell ref="Q125:R125"/>
    <mergeCell ref="S123:T123"/>
    <mergeCell ref="B124:D124"/>
    <mergeCell ref="L124:P124"/>
    <mergeCell ref="Q124:R124"/>
    <mergeCell ref="S124:T124"/>
    <mergeCell ref="B123:D123"/>
    <mergeCell ref="L123:P123"/>
    <mergeCell ref="Q123:R123"/>
    <mergeCell ref="S121:T121"/>
    <mergeCell ref="B122:D122"/>
    <mergeCell ref="L122:P122"/>
    <mergeCell ref="Q122:R122"/>
    <mergeCell ref="S122:T122"/>
    <mergeCell ref="B121:D121"/>
    <mergeCell ref="L121:P121"/>
    <mergeCell ref="Q121:R121"/>
    <mergeCell ref="S119:T119"/>
    <mergeCell ref="B120:D120"/>
    <mergeCell ref="L120:P120"/>
    <mergeCell ref="Q120:R120"/>
    <mergeCell ref="S120:T120"/>
    <mergeCell ref="B119:D119"/>
    <mergeCell ref="L119:P119"/>
    <mergeCell ref="Q119:R119"/>
    <mergeCell ref="S117:T117"/>
    <mergeCell ref="L118:P118"/>
    <mergeCell ref="Q118:R118"/>
    <mergeCell ref="S118:T118"/>
    <mergeCell ref="B117:D117"/>
    <mergeCell ref="L117:P117"/>
    <mergeCell ref="Q117:R117"/>
    <mergeCell ref="S101:T101"/>
    <mergeCell ref="B102:D102"/>
    <mergeCell ref="L102:P102"/>
    <mergeCell ref="Q102:R102"/>
    <mergeCell ref="S102:T102"/>
    <mergeCell ref="B101:D101"/>
    <mergeCell ref="L101:P101"/>
    <mergeCell ref="Q101:R101"/>
    <mergeCell ref="S99:T99"/>
    <mergeCell ref="B100:D100"/>
    <mergeCell ref="L100:P100"/>
    <mergeCell ref="Q100:R100"/>
    <mergeCell ref="S100:T100"/>
    <mergeCell ref="B99:D99"/>
    <mergeCell ref="L99:P99"/>
    <mergeCell ref="Q99:R99"/>
    <mergeCell ref="S97:T97"/>
    <mergeCell ref="B98:D98"/>
    <mergeCell ref="L98:P98"/>
    <mergeCell ref="Q98:R98"/>
    <mergeCell ref="S98:T98"/>
    <mergeCell ref="B97:D97"/>
    <mergeCell ref="L97:P97"/>
    <mergeCell ref="Q97:R97"/>
    <mergeCell ref="S95:T95"/>
    <mergeCell ref="B96:D96"/>
    <mergeCell ref="L96:P96"/>
    <mergeCell ref="Q96:R96"/>
    <mergeCell ref="S96:T96"/>
    <mergeCell ref="B95:D95"/>
    <mergeCell ref="L95:P95"/>
    <mergeCell ref="Q95:R95"/>
    <mergeCell ref="S86:T86"/>
    <mergeCell ref="B87:D87"/>
    <mergeCell ref="L87:P87"/>
    <mergeCell ref="Q87:R87"/>
    <mergeCell ref="S87:T87"/>
    <mergeCell ref="B86:D86"/>
    <mergeCell ref="L86:P86"/>
    <mergeCell ref="Q86:R86"/>
    <mergeCell ref="S84:T84"/>
    <mergeCell ref="B85:D85"/>
    <mergeCell ref="L85:P85"/>
    <mergeCell ref="Q85:R85"/>
    <mergeCell ref="S85:T85"/>
    <mergeCell ref="B84:D84"/>
    <mergeCell ref="L84:P84"/>
    <mergeCell ref="Q84:R84"/>
    <mergeCell ref="S82:T82"/>
    <mergeCell ref="B83:D83"/>
    <mergeCell ref="L83:P83"/>
    <mergeCell ref="Q83:R83"/>
    <mergeCell ref="S83:T83"/>
    <mergeCell ref="B82:D82"/>
    <mergeCell ref="L82:P82"/>
    <mergeCell ref="Q82:R82"/>
    <mergeCell ref="S80:T80"/>
    <mergeCell ref="B81:D81"/>
    <mergeCell ref="L81:P81"/>
    <mergeCell ref="Q81:R81"/>
    <mergeCell ref="S81:T81"/>
    <mergeCell ref="B80:D80"/>
    <mergeCell ref="L80:P80"/>
    <mergeCell ref="Q80:R80"/>
    <mergeCell ref="E80:K80"/>
    <mergeCell ref="E81:K81"/>
    <mergeCell ref="E82:K82"/>
    <mergeCell ref="E83:K83"/>
    <mergeCell ref="S71:T71"/>
    <mergeCell ref="B72:D72"/>
    <mergeCell ref="L72:P72"/>
    <mergeCell ref="Q72:R72"/>
    <mergeCell ref="S72:T72"/>
    <mergeCell ref="B71:D71"/>
    <mergeCell ref="L71:P71"/>
    <mergeCell ref="Q71:R71"/>
    <mergeCell ref="S69:T69"/>
    <mergeCell ref="B70:D70"/>
    <mergeCell ref="L70:P70"/>
    <mergeCell ref="Q70:R70"/>
    <mergeCell ref="S70:T70"/>
    <mergeCell ref="B69:D69"/>
    <mergeCell ref="L69:P69"/>
    <mergeCell ref="Q69:R69"/>
    <mergeCell ref="E69:K69"/>
    <mergeCell ref="E70:K70"/>
    <mergeCell ref="E71:K71"/>
    <mergeCell ref="E72:K72"/>
    <mergeCell ref="S67:T67"/>
    <mergeCell ref="B68:D68"/>
    <mergeCell ref="L68:P68"/>
    <mergeCell ref="Q68:R68"/>
    <mergeCell ref="S68:T68"/>
    <mergeCell ref="B67:D67"/>
    <mergeCell ref="L67:P67"/>
    <mergeCell ref="Q67:R67"/>
    <mergeCell ref="S65:T65"/>
    <mergeCell ref="B66:D66"/>
    <mergeCell ref="L66:P66"/>
    <mergeCell ref="Q66:R66"/>
    <mergeCell ref="S66:T66"/>
    <mergeCell ref="B65:D65"/>
    <mergeCell ref="L65:P65"/>
    <mergeCell ref="Q65:R65"/>
    <mergeCell ref="S56:T56"/>
    <mergeCell ref="B57:D57"/>
    <mergeCell ref="L57:P57"/>
    <mergeCell ref="Q57:R57"/>
    <mergeCell ref="S57:T57"/>
    <mergeCell ref="B56:D56"/>
    <mergeCell ref="L56:P56"/>
    <mergeCell ref="Q56:R56"/>
    <mergeCell ref="S54:T54"/>
    <mergeCell ref="B55:D55"/>
    <mergeCell ref="L55:P55"/>
    <mergeCell ref="Q55:R55"/>
    <mergeCell ref="S55:T55"/>
    <mergeCell ref="B54:D54"/>
    <mergeCell ref="L54:P54"/>
    <mergeCell ref="Q54:R54"/>
    <mergeCell ref="L41:P41"/>
    <mergeCell ref="L42:P42"/>
    <mergeCell ref="S52:T52"/>
    <mergeCell ref="B53:D53"/>
    <mergeCell ref="L53:P53"/>
    <mergeCell ref="Q53:R53"/>
    <mergeCell ref="S53:T53"/>
    <mergeCell ref="B52:D52"/>
    <mergeCell ref="L52:P52"/>
    <mergeCell ref="Q52:R52"/>
    <mergeCell ref="S50:T50"/>
    <mergeCell ref="B51:D51"/>
    <mergeCell ref="L51:P51"/>
    <mergeCell ref="Q51:R51"/>
    <mergeCell ref="S51:T51"/>
    <mergeCell ref="B42:D42"/>
    <mergeCell ref="Q43:R43"/>
    <mergeCell ref="S43:T43"/>
    <mergeCell ref="B50:D50"/>
    <mergeCell ref="L50:P50"/>
    <mergeCell ref="Q50:R50"/>
    <mergeCell ref="Q49:R49"/>
    <mergeCell ref="S44:T44"/>
    <mergeCell ref="S45:T45"/>
    <mergeCell ref="S46:T46"/>
    <mergeCell ref="S47:T47"/>
    <mergeCell ref="S48:T48"/>
    <mergeCell ref="S49:T49"/>
    <mergeCell ref="Q44:R44"/>
    <mergeCell ref="E42:K42"/>
    <mergeCell ref="S41:T41"/>
    <mergeCell ref="S42:T42"/>
    <mergeCell ref="Q35:R35"/>
    <mergeCell ref="Q36:R36"/>
    <mergeCell ref="Q37:R37"/>
    <mergeCell ref="Q38:R38"/>
    <mergeCell ref="Q39:R39"/>
    <mergeCell ref="Q40:R40"/>
    <mergeCell ref="Q41:R41"/>
    <mergeCell ref="Q42:R42"/>
    <mergeCell ref="L37:P37"/>
    <mergeCell ref="L38:P38"/>
    <mergeCell ref="L39:P39"/>
    <mergeCell ref="L40:P40"/>
    <mergeCell ref="S36:T36"/>
    <mergeCell ref="S37:T37"/>
    <mergeCell ref="S38:T38"/>
    <mergeCell ref="S39:T39"/>
    <mergeCell ref="B20:D20"/>
    <mergeCell ref="B21:D21"/>
    <mergeCell ref="B22:D22"/>
    <mergeCell ref="B23:D23"/>
    <mergeCell ref="B24:D24"/>
    <mergeCell ref="B25:D25"/>
    <mergeCell ref="B26:D26"/>
    <mergeCell ref="B27:D27"/>
    <mergeCell ref="S35:T35"/>
    <mergeCell ref="E35:K35"/>
    <mergeCell ref="Q33:R33"/>
    <mergeCell ref="Q34:R34"/>
    <mergeCell ref="S28:T28"/>
    <mergeCell ref="S29:T29"/>
    <mergeCell ref="S30:T30"/>
    <mergeCell ref="S31:T31"/>
    <mergeCell ref="S32:T32"/>
    <mergeCell ref="S33:T33"/>
    <mergeCell ref="S34:T34"/>
    <mergeCell ref="Q28:R28"/>
    <mergeCell ref="Q29:R29"/>
    <mergeCell ref="Q30:R30"/>
    <mergeCell ref="Q31:R31"/>
    <mergeCell ref="Q32:R32"/>
    <mergeCell ref="Q116:R116"/>
    <mergeCell ref="S110:T110"/>
    <mergeCell ref="S111:T111"/>
    <mergeCell ref="S112:T112"/>
    <mergeCell ref="S113:T113"/>
    <mergeCell ref="S114:T114"/>
    <mergeCell ref="S115:T115"/>
    <mergeCell ref="S116:T116"/>
    <mergeCell ref="Q110:R110"/>
    <mergeCell ref="Q111:R111"/>
    <mergeCell ref="Q112:R112"/>
    <mergeCell ref="Q113:R113"/>
    <mergeCell ref="Q114:R114"/>
    <mergeCell ref="Q115:R115"/>
    <mergeCell ref="L112:P112"/>
    <mergeCell ref="L113:P113"/>
    <mergeCell ref="L114:P114"/>
    <mergeCell ref="L115:P115"/>
    <mergeCell ref="L116:P116"/>
    <mergeCell ref="B110:D110"/>
    <mergeCell ref="B111:D111"/>
    <mergeCell ref="B112:D112"/>
    <mergeCell ref="B113:D113"/>
    <mergeCell ref="B114:D114"/>
    <mergeCell ref="B115:D115"/>
    <mergeCell ref="E116:K116"/>
    <mergeCell ref="B116:D116"/>
    <mergeCell ref="L110:P110"/>
    <mergeCell ref="L111:P111"/>
    <mergeCell ref="Q108:R108"/>
    <mergeCell ref="Q109:R109"/>
    <mergeCell ref="S103:T103"/>
    <mergeCell ref="S104:T104"/>
    <mergeCell ref="S105:T105"/>
    <mergeCell ref="S106:T106"/>
    <mergeCell ref="S107:T107"/>
    <mergeCell ref="S108:T108"/>
    <mergeCell ref="S109:T109"/>
    <mergeCell ref="Q103:R103"/>
    <mergeCell ref="Q104:R104"/>
    <mergeCell ref="Q105:R105"/>
    <mergeCell ref="Q106:R106"/>
    <mergeCell ref="Q107:R107"/>
    <mergeCell ref="B109:D109"/>
    <mergeCell ref="L103:P103"/>
    <mergeCell ref="L104:P104"/>
    <mergeCell ref="L105:P105"/>
    <mergeCell ref="L106:P106"/>
    <mergeCell ref="L107:P107"/>
    <mergeCell ref="L108:P108"/>
    <mergeCell ref="L109:P109"/>
    <mergeCell ref="B104:D104"/>
    <mergeCell ref="B105:D105"/>
    <mergeCell ref="B106:D106"/>
    <mergeCell ref="B107:D107"/>
    <mergeCell ref="B108:D108"/>
    <mergeCell ref="E107:K107"/>
    <mergeCell ref="E108:K108"/>
    <mergeCell ref="E109:K109"/>
    <mergeCell ref="Q93:R93"/>
    <mergeCell ref="Q94:R94"/>
    <mergeCell ref="S88:T88"/>
    <mergeCell ref="S89:T89"/>
    <mergeCell ref="S90:T90"/>
    <mergeCell ref="S91:T91"/>
    <mergeCell ref="S92:T92"/>
    <mergeCell ref="S93:T93"/>
    <mergeCell ref="S94:T94"/>
    <mergeCell ref="Q88:R88"/>
    <mergeCell ref="Q89:R89"/>
    <mergeCell ref="Q90:R90"/>
    <mergeCell ref="Q91:R91"/>
    <mergeCell ref="Q92:R92"/>
    <mergeCell ref="B93:D93"/>
    <mergeCell ref="B94:D94"/>
    <mergeCell ref="L88:P88"/>
    <mergeCell ref="L89:P89"/>
    <mergeCell ref="L90:P90"/>
    <mergeCell ref="L91:P91"/>
    <mergeCell ref="L92:P92"/>
    <mergeCell ref="L93:P93"/>
    <mergeCell ref="L94:P94"/>
    <mergeCell ref="B89:D89"/>
    <mergeCell ref="B90:D90"/>
    <mergeCell ref="B91:D91"/>
    <mergeCell ref="B92:D92"/>
    <mergeCell ref="E89:K89"/>
    <mergeCell ref="E90:K90"/>
    <mergeCell ref="E91:K91"/>
    <mergeCell ref="E92:K92"/>
    <mergeCell ref="E93:K93"/>
    <mergeCell ref="E94:K94"/>
    <mergeCell ref="S73:T73"/>
    <mergeCell ref="S74:T74"/>
    <mergeCell ref="S75:T75"/>
    <mergeCell ref="S76:T76"/>
    <mergeCell ref="S77:T77"/>
    <mergeCell ref="S78:T78"/>
    <mergeCell ref="S79:T79"/>
    <mergeCell ref="Q73:R73"/>
    <mergeCell ref="Q74:R74"/>
    <mergeCell ref="Q75:R75"/>
    <mergeCell ref="Q76:R76"/>
    <mergeCell ref="Q77:R77"/>
    <mergeCell ref="Q61:R61"/>
    <mergeCell ref="Q62:R62"/>
    <mergeCell ref="Q63:R63"/>
    <mergeCell ref="Q64:R64"/>
    <mergeCell ref="B78:D78"/>
    <mergeCell ref="B79:D79"/>
    <mergeCell ref="L73:P73"/>
    <mergeCell ref="L74:P74"/>
    <mergeCell ref="L75:P75"/>
    <mergeCell ref="L76:P76"/>
    <mergeCell ref="L77:P77"/>
    <mergeCell ref="L78:P78"/>
    <mergeCell ref="L79:P79"/>
    <mergeCell ref="B74:D74"/>
    <mergeCell ref="B75:D75"/>
    <mergeCell ref="B76:D76"/>
    <mergeCell ref="B77:D77"/>
    <mergeCell ref="E62:K62"/>
    <mergeCell ref="E63:K63"/>
    <mergeCell ref="E64:K64"/>
    <mergeCell ref="Q78:R78"/>
    <mergeCell ref="Q79:R79"/>
    <mergeCell ref="E74:K74"/>
    <mergeCell ref="E75:K75"/>
    <mergeCell ref="S58:T58"/>
    <mergeCell ref="S59:T59"/>
    <mergeCell ref="S60:T60"/>
    <mergeCell ref="S61:T61"/>
    <mergeCell ref="S62:T62"/>
    <mergeCell ref="S63:T63"/>
    <mergeCell ref="S64:T64"/>
    <mergeCell ref="B61:D61"/>
    <mergeCell ref="B62:D62"/>
    <mergeCell ref="B63:D63"/>
    <mergeCell ref="B64:D64"/>
    <mergeCell ref="L58:P58"/>
    <mergeCell ref="L59:P59"/>
    <mergeCell ref="L60:P60"/>
    <mergeCell ref="L61:P61"/>
    <mergeCell ref="L62:P62"/>
    <mergeCell ref="L63:P63"/>
    <mergeCell ref="L64:P64"/>
    <mergeCell ref="Q58:R58"/>
    <mergeCell ref="Q59:R59"/>
    <mergeCell ref="Q60:R60"/>
    <mergeCell ref="E59:K59"/>
    <mergeCell ref="E60:K60"/>
    <mergeCell ref="E61:K61"/>
    <mergeCell ref="B59:D59"/>
    <mergeCell ref="B60:D60"/>
    <mergeCell ref="Q45:R45"/>
    <mergeCell ref="Q46:R46"/>
    <mergeCell ref="Q47:R47"/>
    <mergeCell ref="Q48:R48"/>
    <mergeCell ref="B49:D49"/>
    <mergeCell ref="L44:P44"/>
    <mergeCell ref="L45:P45"/>
    <mergeCell ref="L46:P46"/>
    <mergeCell ref="L47:P47"/>
    <mergeCell ref="L48:P48"/>
    <mergeCell ref="L49:P49"/>
    <mergeCell ref="B44:D44"/>
    <mergeCell ref="B45:D45"/>
    <mergeCell ref="B46:D46"/>
    <mergeCell ref="B47:D47"/>
    <mergeCell ref="B48:D48"/>
    <mergeCell ref="E44:K44"/>
    <mergeCell ref="E45:K45"/>
    <mergeCell ref="E46:K46"/>
    <mergeCell ref="E47:K47"/>
    <mergeCell ref="E48:K48"/>
    <mergeCell ref="E49:K49"/>
    <mergeCell ref="S40:T40"/>
    <mergeCell ref="B29:D29"/>
    <mergeCell ref="B30:D30"/>
    <mergeCell ref="B31:D31"/>
    <mergeCell ref="B32:D32"/>
    <mergeCell ref="L32:P32"/>
    <mergeCell ref="L33:P33"/>
    <mergeCell ref="L34:P34"/>
    <mergeCell ref="B35:D35"/>
    <mergeCell ref="B36:D36"/>
    <mergeCell ref="L29:P29"/>
    <mergeCell ref="L30:P30"/>
    <mergeCell ref="L31:P31"/>
    <mergeCell ref="L35:P35"/>
    <mergeCell ref="L36:P36"/>
    <mergeCell ref="E36:K36"/>
    <mergeCell ref="B37:D37"/>
    <mergeCell ref="B38:D38"/>
    <mergeCell ref="B39:D39"/>
    <mergeCell ref="B40:D40"/>
    <mergeCell ref="B41:D41"/>
    <mergeCell ref="E32:K32"/>
    <mergeCell ref="E33:K33"/>
    <mergeCell ref="E34:K34"/>
    <mergeCell ref="B33:D33"/>
    <mergeCell ref="B34:D34"/>
    <mergeCell ref="E40:K40"/>
    <mergeCell ref="E41:K41"/>
    <mergeCell ref="E37:K37"/>
    <mergeCell ref="E38:K38"/>
    <mergeCell ref="E39:K39"/>
    <mergeCell ref="E20:K20"/>
    <mergeCell ref="E21:K21"/>
    <mergeCell ref="E22:K22"/>
    <mergeCell ref="E23:K23"/>
    <mergeCell ref="E24:K24"/>
    <mergeCell ref="E25:K25"/>
    <mergeCell ref="E26:K26"/>
    <mergeCell ref="E27:K27"/>
    <mergeCell ref="Q20:R20"/>
    <mergeCell ref="Q21:R21"/>
    <mergeCell ref="Q22:R22"/>
    <mergeCell ref="Q23:R23"/>
    <mergeCell ref="Q24:R24"/>
    <mergeCell ref="Q25:R25"/>
    <mergeCell ref="Q26:R26"/>
    <mergeCell ref="L20:P20"/>
    <mergeCell ref="L21:P21"/>
    <mergeCell ref="L22:P22"/>
    <mergeCell ref="L23:P23"/>
    <mergeCell ref="L24:P24"/>
    <mergeCell ref="L25:P25"/>
    <mergeCell ref="L26:P26"/>
    <mergeCell ref="L27:P27"/>
    <mergeCell ref="S23:T23"/>
    <mergeCell ref="S24:T24"/>
    <mergeCell ref="S25:T25"/>
    <mergeCell ref="S26:T26"/>
    <mergeCell ref="S27:T27"/>
    <mergeCell ref="Q27:R27"/>
    <mergeCell ref="Q14:R14"/>
    <mergeCell ref="S14:T14"/>
    <mergeCell ref="Q16:R16"/>
    <mergeCell ref="Q17:R17"/>
    <mergeCell ref="Q18:R18"/>
    <mergeCell ref="Q15:R15"/>
    <mergeCell ref="S15:T15"/>
    <mergeCell ref="S20:T20"/>
    <mergeCell ref="S21:T21"/>
    <mergeCell ref="S22:T22"/>
    <mergeCell ref="Q19:R19"/>
    <mergeCell ref="B16:D16"/>
    <mergeCell ref="B17:D17"/>
    <mergeCell ref="B18:D18"/>
    <mergeCell ref="B19:D19"/>
    <mergeCell ref="S16:T16"/>
    <mergeCell ref="S17:T17"/>
    <mergeCell ref="S18:T18"/>
    <mergeCell ref="S19:T19"/>
    <mergeCell ref="L15:P15"/>
    <mergeCell ref="L16:P16"/>
    <mergeCell ref="L17:P17"/>
    <mergeCell ref="L18:P18"/>
    <mergeCell ref="L19:P19"/>
    <mergeCell ref="B14:D14"/>
    <mergeCell ref="L14:P14"/>
    <mergeCell ref="R2:T2"/>
    <mergeCell ref="Q10:R11"/>
    <mergeCell ref="S10:T11"/>
    <mergeCell ref="U10:U11"/>
    <mergeCell ref="B10:D11"/>
    <mergeCell ref="L10:P11"/>
    <mergeCell ref="B15:D15"/>
    <mergeCell ref="E10:K11"/>
  </mergeCells>
  <dataValidations count="2">
    <dataValidation type="list" allowBlank="1" showInputMessage="1" showErrorMessage="1" sqref="Q14:R132">
      <formula1>$AD$13:$AD$16</formula1>
    </dataValidation>
    <dataValidation type="list" allowBlank="1" showInputMessage="1" showErrorMessage="1" sqref="S14:T132">
      <formula1>$AF$13:$AF$17</formula1>
    </dataValidation>
  </dataValidations>
  <printOptions horizontalCentered="1"/>
  <pageMargins left="0.2" right="0.2" top="0.75" bottom="0.75" header="0.3" footer="0.3"/>
  <pageSetup scale="65" orientation="landscape" r:id="rId1"/>
  <rowBreaks count="7" manualBreakCount="7">
    <brk id="27" max="16383" man="1"/>
    <brk id="42" max="16383" man="1"/>
    <brk id="57" max="16383" man="1"/>
    <brk id="72" max="16383" man="1"/>
    <brk id="87" max="16383" man="1"/>
    <brk id="102" max="16383" man="1"/>
    <brk id="117" max="16383" man="1"/>
  </rowBreaks>
</worksheet>
</file>

<file path=xl/worksheets/sheet6.xml><?xml version="1.0" encoding="utf-8"?>
<worksheet xmlns="http://schemas.openxmlformats.org/spreadsheetml/2006/main" xmlns:r="http://schemas.openxmlformats.org/officeDocument/2006/relationships">
  <sheetPr>
    <tabColor theme="7" tint="0.59999389629810485"/>
    <pageSetUpPr fitToPage="1"/>
  </sheetPr>
  <dimension ref="A1:R50"/>
  <sheetViews>
    <sheetView topLeftCell="A2" zoomScaleNormal="100" workbookViewId="0">
      <selection activeCell="B4" sqref="B4"/>
    </sheetView>
  </sheetViews>
  <sheetFormatPr defaultRowHeight="12.75"/>
  <cols>
    <col min="1" max="1" width="6.28515625" customWidth="1"/>
    <col min="3" max="3" width="14.28515625" customWidth="1"/>
    <col min="4" max="16" width="9.7109375" customWidth="1"/>
    <col min="17" max="17" width="10.28515625" bestFit="1" customWidth="1"/>
  </cols>
  <sheetData>
    <row r="1" spans="1:18" ht="15.75">
      <c r="A1" s="160" t="str">
        <f>'Input &amp; Calculations'!C2</f>
        <v>XYZ Project</v>
      </c>
      <c r="B1" s="160"/>
      <c r="C1" s="160"/>
      <c r="D1" s="160"/>
      <c r="E1" s="160"/>
      <c r="F1" s="160"/>
      <c r="G1" s="160"/>
      <c r="H1" s="160"/>
      <c r="I1" s="160"/>
      <c r="J1" s="160"/>
      <c r="K1" s="160"/>
      <c r="L1" s="160"/>
      <c r="M1" s="160"/>
      <c r="N1" s="160"/>
      <c r="O1" s="160"/>
      <c r="P1" s="160"/>
      <c r="Q1" s="160"/>
      <c r="R1" s="160"/>
    </row>
    <row r="2" spans="1:18" ht="15">
      <c r="A2" s="161" t="str">
        <f>'Input &amp; Calculations'!C3</f>
        <v xml:space="preserve">?? Estimate Level </v>
      </c>
      <c r="B2" s="161"/>
      <c r="C2" s="161"/>
      <c r="D2" s="161"/>
      <c r="E2" s="161"/>
      <c r="F2" s="161"/>
      <c r="G2" s="161"/>
      <c r="H2" s="161"/>
      <c r="I2" s="161"/>
      <c r="J2" s="161"/>
      <c r="K2" s="161"/>
      <c r="L2" s="161"/>
      <c r="M2" s="161"/>
      <c r="N2" s="161"/>
      <c r="O2" s="161"/>
      <c r="P2" s="161"/>
      <c r="Q2" s="161"/>
      <c r="R2" s="161"/>
    </row>
    <row r="3" spans="1:18" ht="15">
      <c r="A3" s="161" t="str">
        <f>'Input &amp; Calculations'!B1</f>
        <v>Abbreviated Risk Analysis</v>
      </c>
      <c r="B3" s="161"/>
      <c r="C3" s="161"/>
      <c r="D3" s="161"/>
      <c r="E3" s="161"/>
      <c r="F3" s="161"/>
      <c r="G3" s="161"/>
      <c r="H3" s="161"/>
      <c r="I3" s="161"/>
      <c r="J3" s="161"/>
      <c r="K3" s="161"/>
      <c r="L3" s="161"/>
      <c r="M3" s="161"/>
      <c r="N3" s="161"/>
      <c r="O3" s="161"/>
      <c r="P3" s="161"/>
      <c r="Q3" s="161"/>
      <c r="R3" s="161"/>
    </row>
    <row r="4" spans="1:18">
      <c r="A4" s="42"/>
      <c r="B4" s="42"/>
      <c r="C4" s="42"/>
      <c r="D4" s="42"/>
      <c r="E4" s="42"/>
      <c r="F4" s="42"/>
      <c r="G4" s="42"/>
      <c r="H4" s="42"/>
      <c r="I4" s="42"/>
      <c r="J4" s="42"/>
      <c r="K4" s="42"/>
      <c r="L4" s="42"/>
      <c r="M4" s="42"/>
      <c r="N4" s="42"/>
      <c r="O4" s="42"/>
      <c r="P4" s="42"/>
      <c r="Q4" s="42"/>
      <c r="R4" s="42"/>
    </row>
    <row r="5" spans="1:18" ht="29.25" customHeight="1">
      <c r="A5" s="42"/>
      <c r="B5" s="60"/>
      <c r="C5" s="60"/>
      <c r="D5" s="242" t="s">
        <v>286</v>
      </c>
      <c r="E5" s="243"/>
      <c r="F5" s="243"/>
      <c r="G5" s="243"/>
      <c r="H5" s="243"/>
      <c r="I5" s="243"/>
      <c r="J5" s="243"/>
      <c r="K5" s="243"/>
      <c r="L5" s="243"/>
      <c r="M5" s="243"/>
      <c r="N5" s="243"/>
      <c r="O5" s="243"/>
      <c r="P5" s="243"/>
      <c r="Q5" s="244"/>
      <c r="R5" s="42"/>
    </row>
    <row r="6" spans="1:18" ht="15" customHeight="1">
      <c r="A6" s="42"/>
      <c r="B6" s="58"/>
      <c r="C6" s="58"/>
      <c r="D6" s="239" t="str">
        <f>'Input &amp; Calculations'!C10</f>
        <v>Item Name</v>
      </c>
      <c r="E6" s="245" t="str">
        <f>'Input &amp; Calculations'!C11</f>
        <v>Item Name</v>
      </c>
      <c r="F6" s="239" t="str">
        <f>'Input &amp; Calculations'!C12</f>
        <v>Item Name</v>
      </c>
      <c r="G6" s="245" t="str">
        <f>'Input &amp; Calculations'!C13</f>
        <v>Item Name</v>
      </c>
      <c r="H6" s="239" t="str">
        <f>'Input &amp; Calculations'!C14</f>
        <v>Item Name</v>
      </c>
      <c r="I6" s="245" t="str">
        <f>'Input &amp; Calculations'!C15</f>
        <v>Item Name</v>
      </c>
      <c r="J6" s="239" t="str">
        <f>'Input &amp; Calculations'!C16</f>
        <v>Item Name</v>
      </c>
      <c r="K6" s="245" t="str">
        <f>'Input &amp; Calculations'!C17</f>
        <v>Item Name</v>
      </c>
      <c r="L6" s="239" t="str">
        <f>'Input &amp; Calculations'!C18</f>
        <v>Item Name</v>
      </c>
      <c r="M6" s="245" t="str">
        <f>'Input &amp; Calculations'!C19</f>
        <v>Item Name</v>
      </c>
      <c r="N6" s="239" t="str">
        <f>'Input &amp; Calculations'!C20</f>
        <v>Item Name</v>
      </c>
      <c r="O6" s="245" t="str">
        <f>'Input &amp; Calculations'!C21</f>
        <v xml:space="preserve">Remaining Construction Items </v>
      </c>
      <c r="P6" s="239" t="str">
        <f>'Input &amp; Calculations'!C22</f>
        <v>Planning, Engineering, &amp; Design</v>
      </c>
      <c r="Q6" s="245" t="str">
        <f>'Input &amp; Calculations'!C23</f>
        <v>Construction Management</v>
      </c>
      <c r="R6" s="42"/>
    </row>
    <row r="7" spans="1:18" ht="15" customHeight="1">
      <c r="A7" s="42"/>
      <c r="B7" s="58"/>
      <c r="C7" s="58"/>
      <c r="D7" s="240"/>
      <c r="E7" s="246"/>
      <c r="F7" s="240"/>
      <c r="G7" s="246"/>
      <c r="H7" s="240"/>
      <c r="I7" s="246"/>
      <c r="J7" s="240"/>
      <c r="K7" s="246"/>
      <c r="L7" s="240"/>
      <c r="M7" s="246"/>
      <c r="N7" s="240"/>
      <c r="O7" s="246"/>
      <c r="P7" s="240"/>
      <c r="Q7" s="246"/>
      <c r="R7" s="42"/>
    </row>
    <row r="8" spans="1:18" ht="15" customHeight="1">
      <c r="A8" s="42"/>
      <c r="B8" s="58"/>
      <c r="C8" s="58"/>
      <c r="D8" s="240"/>
      <c r="E8" s="246"/>
      <c r="F8" s="240"/>
      <c r="G8" s="246"/>
      <c r="H8" s="240"/>
      <c r="I8" s="246"/>
      <c r="J8" s="240"/>
      <c r="K8" s="246"/>
      <c r="L8" s="240"/>
      <c r="M8" s="246"/>
      <c r="N8" s="240"/>
      <c r="O8" s="246"/>
      <c r="P8" s="240"/>
      <c r="Q8" s="246"/>
      <c r="R8" s="42"/>
    </row>
    <row r="9" spans="1:18" ht="15" customHeight="1">
      <c r="A9" s="42"/>
      <c r="B9" s="58"/>
      <c r="C9" s="61"/>
      <c r="D9" s="240"/>
      <c r="E9" s="246"/>
      <c r="F9" s="240"/>
      <c r="G9" s="246"/>
      <c r="H9" s="240"/>
      <c r="I9" s="246"/>
      <c r="J9" s="240"/>
      <c r="K9" s="246"/>
      <c r="L9" s="240"/>
      <c r="M9" s="246"/>
      <c r="N9" s="240"/>
      <c r="O9" s="246"/>
      <c r="P9" s="240"/>
      <c r="Q9" s="246"/>
      <c r="R9" s="42"/>
    </row>
    <row r="10" spans="1:18" ht="15" customHeight="1">
      <c r="A10" s="42"/>
      <c r="B10" s="58"/>
      <c r="C10" s="61"/>
      <c r="D10" s="240"/>
      <c r="E10" s="246"/>
      <c r="F10" s="240"/>
      <c r="G10" s="246"/>
      <c r="H10" s="240"/>
      <c r="I10" s="246"/>
      <c r="J10" s="240"/>
      <c r="K10" s="246"/>
      <c r="L10" s="240"/>
      <c r="M10" s="246"/>
      <c r="N10" s="240"/>
      <c r="O10" s="246"/>
      <c r="P10" s="240"/>
      <c r="Q10" s="246"/>
      <c r="R10" s="42"/>
    </row>
    <row r="11" spans="1:18" ht="15" customHeight="1">
      <c r="A11" s="42"/>
      <c r="B11" s="58"/>
      <c r="C11" s="61"/>
      <c r="D11" s="240"/>
      <c r="E11" s="246"/>
      <c r="F11" s="240"/>
      <c r="G11" s="246"/>
      <c r="H11" s="240"/>
      <c r="I11" s="246"/>
      <c r="J11" s="240"/>
      <c r="K11" s="246"/>
      <c r="L11" s="240"/>
      <c r="M11" s="246"/>
      <c r="N11" s="240"/>
      <c r="O11" s="246"/>
      <c r="P11" s="240"/>
      <c r="Q11" s="246"/>
      <c r="R11" s="42"/>
    </row>
    <row r="12" spans="1:18" ht="15" customHeight="1">
      <c r="A12" s="42"/>
      <c r="B12" s="42"/>
      <c r="C12" s="42"/>
      <c r="D12" s="241"/>
      <c r="E12" s="247"/>
      <c r="F12" s="241"/>
      <c r="G12" s="247"/>
      <c r="H12" s="241"/>
      <c r="I12" s="247"/>
      <c r="J12" s="241"/>
      <c r="K12" s="247"/>
      <c r="L12" s="241"/>
      <c r="M12" s="247"/>
      <c r="N12" s="241"/>
      <c r="O12" s="247"/>
      <c r="P12" s="241"/>
      <c r="Q12" s="247"/>
      <c r="R12" s="42"/>
    </row>
    <row r="13" spans="1:18" ht="49.5" customHeight="1">
      <c r="A13" s="248" t="s">
        <v>8</v>
      </c>
      <c r="B13" s="251" t="str">
        <f>Definitions!C8</f>
        <v>Project Scope</v>
      </c>
      <c r="C13" s="252"/>
      <c r="D13" s="31">
        <f>'Risk Register'!$U14</f>
        <v>0</v>
      </c>
      <c r="E13" s="34">
        <f>'Risk Register'!$U15</f>
        <v>0</v>
      </c>
      <c r="F13" s="31">
        <f>'Risk Register'!$U16</f>
        <v>0</v>
      </c>
      <c r="G13" s="34">
        <f>'Risk Register'!$U17</f>
        <v>0</v>
      </c>
      <c r="H13" s="31">
        <f>'Risk Register'!$U18</f>
        <v>0</v>
      </c>
      <c r="I13" s="34">
        <f>'Risk Register'!$U19</f>
        <v>0</v>
      </c>
      <c r="J13" s="31">
        <f>'Risk Register'!$U20</f>
        <v>0</v>
      </c>
      <c r="K13" s="34">
        <f>'Risk Register'!$U21</f>
        <v>0</v>
      </c>
      <c r="L13" s="31">
        <f>'Risk Register'!$U22</f>
        <v>0</v>
      </c>
      <c r="M13" s="34">
        <f>'Risk Register'!$U23</f>
        <v>0</v>
      </c>
      <c r="N13" s="31">
        <f>'Risk Register'!$U24</f>
        <v>0</v>
      </c>
      <c r="O13" s="34">
        <f>'Risk Register'!$U25</f>
        <v>0</v>
      </c>
      <c r="P13" s="31">
        <f>'Risk Register'!$U26</f>
        <v>0</v>
      </c>
      <c r="Q13" s="34">
        <f>'Risk Register'!$U27</f>
        <v>0</v>
      </c>
      <c r="R13" s="42"/>
    </row>
    <row r="14" spans="1:18" ht="49.5" customHeight="1">
      <c r="A14" s="249"/>
      <c r="B14" s="253" t="str">
        <f>Definitions!C9</f>
        <v>Acquisition Strategy</v>
      </c>
      <c r="C14" s="254"/>
      <c r="D14" s="32">
        <f>'Risk Register'!$U29</f>
        <v>0</v>
      </c>
      <c r="E14" s="35">
        <f>'Risk Register'!$U30</f>
        <v>0</v>
      </c>
      <c r="F14" s="32">
        <f>'Risk Register'!$U31</f>
        <v>0</v>
      </c>
      <c r="G14" s="35">
        <f>'Risk Register'!$U32</f>
        <v>0</v>
      </c>
      <c r="H14" s="32">
        <f>'Risk Register'!$U33</f>
        <v>0</v>
      </c>
      <c r="I14" s="35">
        <f>'Risk Register'!$U34</f>
        <v>0</v>
      </c>
      <c r="J14" s="32">
        <f>'Risk Register'!$U35</f>
        <v>0</v>
      </c>
      <c r="K14" s="35">
        <f>'Risk Register'!$U36</f>
        <v>0</v>
      </c>
      <c r="L14" s="32">
        <f>'Risk Register'!$U37</f>
        <v>0</v>
      </c>
      <c r="M14" s="35">
        <f>'Risk Register'!$U38</f>
        <v>0</v>
      </c>
      <c r="N14" s="32">
        <f>'Risk Register'!$U39</f>
        <v>0</v>
      </c>
      <c r="O14" s="35">
        <f>'Risk Register'!$U40</f>
        <v>0</v>
      </c>
      <c r="P14" s="32">
        <f>'Risk Register'!$U41</f>
        <v>0</v>
      </c>
      <c r="Q14" s="35">
        <f>'Risk Register'!$U42</f>
        <v>0</v>
      </c>
      <c r="R14" s="42"/>
    </row>
    <row r="15" spans="1:18" ht="49.5" customHeight="1">
      <c r="A15" s="249"/>
      <c r="B15" s="251" t="str">
        <f>Definitions!C10</f>
        <v>Construction Complexity</v>
      </c>
      <c r="C15" s="252"/>
      <c r="D15" s="31">
        <f>'Risk Register'!$U44</f>
        <v>0</v>
      </c>
      <c r="E15" s="34">
        <f>'Risk Register'!$U45</f>
        <v>0</v>
      </c>
      <c r="F15" s="31">
        <f>'Risk Register'!$U46</f>
        <v>0</v>
      </c>
      <c r="G15" s="34">
        <f>'Risk Register'!$U47</f>
        <v>0</v>
      </c>
      <c r="H15" s="31">
        <f>'Risk Register'!$U48</f>
        <v>0</v>
      </c>
      <c r="I15" s="34">
        <f>'Risk Register'!$U49</f>
        <v>0</v>
      </c>
      <c r="J15" s="31">
        <f>'Risk Register'!$U50</f>
        <v>0</v>
      </c>
      <c r="K15" s="34">
        <f>'Risk Register'!$U51</f>
        <v>0</v>
      </c>
      <c r="L15" s="31">
        <f>'Risk Register'!$U52</f>
        <v>0</v>
      </c>
      <c r="M15" s="34">
        <f>'Risk Register'!$U53</f>
        <v>0</v>
      </c>
      <c r="N15" s="31">
        <f>'Risk Register'!$U54</f>
        <v>0</v>
      </c>
      <c r="O15" s="34">
        <f>'Risk Register'!$U55</f>
        <v>0</v>
      </c>
      <c r="P15" s="31">
        <f>'Risk Register'!$U56</f>
        <v>0</v>
      </c>
      <c r="Q15" s="34">
        <f>'Risk Register'!$U57</f>
        <v>0</v>
      </c>
      <c r="R15" s="42"/>
    </row>
    <row r="16" spans="1:18" ht="49.5" customHeight="1">
      <c r="A16" s="249"/>
      <c r="B16" s="253" t="str">
        <f>Definitions!C11</f>
        <v>Volatile Commodities</v>
      </c>
      <c r="C16" s="254"/>
      <c r="D16" s="32">
        <f>'Risk Register'!$U59</f>
        <v>0</v>
      </c>
      <c r="E16" s="35">
        <f>'Risk Register'!$U60</f>
        <v>0</v>
      </c>
      <c r="F16" s="32">
        <f>'Risk Register'!$U61</f>
        <v>0</v>
      </c>
      <c r="G16" s="35">
        <f>'Risk Register'!$U62</f>
        <v>0</v>
      </c>
      <c r="H16" s="32">
        <f>'Risk Register'!$U63</f>
        <v>0</v>
      </c>
      <c r="I16" s="35">
        <f>'Risk Register'!$U64</f>
        <v>0</v>
      </c>
      <c r="J16" s="32">
        <f>'Risk Register'!$U65</f>
        <v>0</v>
      </c>
      <c r="K16" s="35">
        <f>'Risk Register'!$U66</f>
        <v>0</v>
      </c>
      <c r="L16" s="32">
        <f>'Risk Register'!$U67</f>
        <v>0</v>
      </c>
      <c r="M16" s="35">
        <f>'Risk Register'!$U68</f>
        <v>0</v>
      </c>
      <c r="N16" s="32">
        <f>'Risk Register'!$U69</f>
        <v>0</v>
      </c>
      <c r="O16" s="35">
        <f>'Risk Register'!$U70</f>
        <v>0</v>
      </c>
      <c r="P16" s="32">
        <f>'Risk Register'!$U71</f>
        <v>0</v>
      </c>
      <c r="Q16" s="35">
        <f>'Risk Register'!$U72</f>
        <v>0</v>
      </c>
      <c r="R16" s="42"/>
    </row>
    <row r="17" spans="1:18" ht="49.5" customHeight="1">
      <c r="A17" s="249"/>
      <c r="B17" s="251" t="str">
        <f>Definitions!C12</f>
        <v>Quantities</v>
      </c>
      <c r="C17" s="252"/>
      <c r="D17" s="31">
        <f>'Risk Register'!$U74</f>
        <v>0</v>
      </c>
      <c r="E17" s="34">
        <f>'Risk Register'!$U75</f>
        <v>0</v>
      </c>
      <c r="F17" s="31">
        <f>'Risk Register'!$U76</f>
        <v>0</v>
      </c>
      <c r="G17" s="34">
        <f>'Risk Register'!$U77</f>
        <v>0</v>
      </c>
      <c r="H17" s="31">
        <f>'Risk Register'!$U78</f>
        <v>0</v>
      </c>
      <c r="I17" s="34">
        <f>'Risk Register'!$U79</f>
        <v>0</v>
      </c>
      <c r="J17" s="31">
        <f>'Risk Register'!$U80</f>
        <v>0</v>
      </c>
      <c r="K17" s="34">
        <f>'Risk Register'!$U81</f>
        <v>0</v>
      </c>
      <c r="L17" s="31">
        <f>'Risk Register'!$U82</f>
        <v>0</v>
      </c>
      <c r="M17" s="34">
        <f>'Risk Register'!$U83</f>
        <v>0</v>
      </c>
      <c r="N17" s="31">
        <f>'Risk Register'!$U84</f>
        <v>0</v>
      </c>
      <c r="O17" s="34">
        <f>'Risk Register'!$U85</f>
        <v>0</v>
      </c>
      <c r="P17" s="31">
        <f>'Risk Register'!$U86</f>
        <v>0</v>
      </c>
      <c r="Q17" s="34">
        <f>'Risk Register'!$U87</f>
        <v>0</v>
      </c>
      <c r="R17" s="42"/>
    </row>
    <row r="18" spans="1:18" ht="49.5" customHeight="1">
      <c r="A18" s="249"/>
      <c r="B18" s="255" t="str">
        <f>Definitions!C13</f>
        <v>Fabrication &amp; Project Installed Equipment</v>
      </c>
      <c r="C18" s="256"/>
      <c r="D18" s="32">
        <f>'Risk Register'!$U89</f>
        <v>0</v>
      </c>
      <c r="E18" s="35">
        <f>'Risk Register'!$U90</f>
        <v>0</v>
      </c>
      <c r="F18" s="32">
        <f>'Risk Register'!$U91</f>
        <v>0</v>
      </c>
      <c r="G18" s="35">
        <f>'Risk Register'!$U92</f>
        <v>0</v>
      </c>
      <c r="H18" s="32">
        <f>'Risk Register'!$U93</f>
        <v>0</v>
      </c>
      <c r="I18" s="35">
        <f>'Risk Register'!$U94</f>
        <v>0</v>
      </c>
      <c r="J18" s="32">
        <f>'Risk Register'!$U95</f>
        <v>0</v>
      </c>
      <c r="K18" s="35">
        <f>'Risk Register'!$U96</f>
        <v>0</v>
      </c>
      <c r="L18" s="32">
        <f>'Risk Register'!$U97</f>
        <v>0</v>
      </c>
      <c r="M18" s="35">
        <f>'Risk Register'!$U98</f>
        <v>0</v>
      </c>
      <c r="N18" s="32">
        <f>'Risk Register'!$U99</f>
        <v>0</v>
      </c>
      <c r="O18" s="35">
        <f>'Risk Register'!$U100</f>
        <v>0</v>
      </c>
      <c r="P18" s="32">
        <f>'Risk Register'!$U101</f>
        <v>0</v>
      </c>
      <c r="Q18" s="35">
        <f>'Risk Register'!$U102</f>
        <v>0</v>
      </c>
      <c r="R18" s="42"/>
    </row>
    <row r="19" spans="1:18" ht="49.5" customHeight="1">
      <c r="A19" s="249"/>
      <c r="B19" s="251" t="str">
        <f>Definitions!C14</f>
        <v xml:space="preserve">Cost Estimating Method </v>
      </c>
      <c r="C19" s="252"/>
      <c r="D19" s="31">
        <f>'Risk Register'!$U104</f>
        <v>0</v>
      </c>
      <c r="E19" s="34">
        <f>'Risk Register'!$U105</f>
        <v>0</v>
      </c>
      <c r="F19" s="31">
        <f>'Risk Register'!$U106</f>
        <v>0</v>
      </c>
      <c r="G19" s="34">
        <f>'Risk Register'!$U107</f>
        <v>0</v>
      </c>
      <c r="H19" s="31">
        <f>'Risk Register'!$U108</f>
        <v>0</v>
      </c>
      <c r="I19" s="34">
        <f>'Risk Register'!$U109</f>
        <v>0</v>
      </c>
      <c r="J19" s="31">
        <f>'Risk Register'!$U110</f>
        <v>0</v>
      </c>
      <c r="K19" s="34">
        <f>'Risk Register'!$U111</f>
        <v>0</v>
      </c>
      <c r="L19" s="31">
        <f>'Risk Register'!$U112</f>
        <v>0</v>
      </c>
      <c r="M19" s="34">
        <f>'Risk Register'!$U113</f>
        <v>0</v>
      </c>
      <c r="N19" s="31">
        <f>'Risk Register'!$U114</f>
        <v>0</v>
      </c>
      <c r="O19" s="34">
        <f>'Risk Register'!$U115</f>
        <v>0</v>
      </c>
      <c r="P19" s="31">
        <f>'Risk Register'!$U116</f>
        <v>0</v>
      </c>
      <c r="Q19" s="34">
        <f>'Risk Register'!$U117</f>
        <v>0</v>
      </c>
      <c r="R19" s="42"/>
    </row>
    <row r="20" spans="1:18" ht="49.5" customHeight="1">
      <c r="A20" s="250"/>
      <c r="B20" s="253" t="str">
        <f>Definitions!C15</f>
        <v>External Project Risks</v>
      </c>
      <c r="C20" s="254"/>
      <c r="D20" s="32">
        <f>'Risk Register'!$U119</f>
        <v>0</v>
      </c>
      <c r="E20" s="35">
        <f>'Risk Register'!$U120</f>
        <v>0</v>
      </c>
      <c r="F20" s="32">
        <f>'Risk Register'!$U121</f>
        <v>0</v>
      </c>
      <c r="G20" s="35">
        <f>'Risk Register'!$U122</f>
        <v>0</v>
      </c>
      <c r="H20" s="32">
        <f>'Risk Register'!$U123</f>
        <v>0</v>
      </c>
      <c r="I20" s="35">
        <f>'Risk Register'!$U124</f>
        <v>0</v>
      </c>
      <c r="J20" s="32">
        <f>'Risk Register'!$U125</f>
        <v>0</v>
      </c>
      <c r="K20" s="35">
        <f>'Risk Register'!$U126</f>
        <v>0</v>
      </c>
      <c r="L20" s="32">
        <f>'Risk Register'!$U127</f>
        <v>0</v>
      </c>
      <c r="M20" s="35">
        <f>'Risk Register'!$U128</f>
        <v>0</v>
      </c>
      <c r="N20" s="32">
        <f>'Risk Register'!$U129</f>
        <v>0</v>
      </c>
      <c r="O20" s="35">
        <f>'Risk Register'!$U130</f>
        <v>0</v>
      </c>
      <c r="P20" s="32">
        <f>'Risk Register'!$U131</f>
        <v>0</v>
      </c>
      <c r="Q20" s="35">
        <f>'Risk Register'!$U132</f>
        <v>0</v>
      </c>
      <c r="R20" s="42"/>
    </row>
    <row r="21" spans="1:18">
      <c r="A21" s="42"/>
      <c r="B21" s="42"/>
      <c r="C21" s="42"/>
      <c r="D21" s="42"/>
      <c r="E21" s="42"/>
      <c r="F21" s="42"/>
      <c r="G21" s="42"/>
      <c r="H21" s="42"/>
      <c r="I21" s="42"/>
      <c r="J21" s="42"/>
      <c r="K21" s="42"/>
      <c r="L21" s="42"/>
      <c r="M21" s="42"/>
      <c r="N21" s="42"/>
      <c r="O21" s="42"/>
      <c r="P21" s="42"/>
      <c r="Q21" s="42"/>
      <c r="R21" s="42"/>
    </row>
    <row r="22" spans="1:18" hidden="1">
      <c r="A22" s="42"/>
      <c r="B22" s="42"/>
      <c r="C22" s="42"/>
      <c r="D22" s="42"/>
      <c r="E22" s="42"/>
      <c r="F22" s="42"/>
      <c r="G22" s="42"/>
      <c r="H22" s="42"/>
      <c r="I22" s="42"/>
      <c r="J22" s="42"/>
      <c r="K22" s="42"/>
      <c r="L22" s="42"/>
      <c r="M22" s="42"/>
      <c r="N22" s="42"/>
      <c r="O22" s="42"/>
      <c r="P22" s="42"/>
      <c r="Q22" s="42"/>
      <c r="R22" s="42"/>
    </row>
    <row r="23" spans="1:18" ht="14.25" hidden="1">
      <c r="A23" s="42"/>
      <c r="B23" s="42"/>
      <c r="C23" s="62" t="s">
        <v>13</v>
      </c>
      <c r="D23" s="63">
        <f t="shared" ref="D23:Q23" si="0">IF(D13=$L$29,$M$29,IF(D13=$L$30,$M$30,IF(D13=$L$31,$M$31,IF(D13=$L$32,$M$32,IF(D13=$L$33,$M$33,IF(D13=$L$34,$M$34))))))+IF(D14=$L$29,$M$29,IF(D14=$L$30,$M$30,IF(D14=$L$31,$M$31,IF(D14=$L$32,$M$32,IF(D14=$L$33,$M$33,IF(D14=$L$34,$M$34))))))+IF(D15=$L$29,$M$29,IF(D15=$L$30,$M$30,IF(D15=$L$31,$M$31,IF(D15=$L$32,$M$32,IF(D15=$L$33,$M$33,IF(D15=$L$34,$M$34))))))+IF(D16=$L$29,$M$29,IF(D16=$L$30,$M$30,IF(D16=$L$31,$M$31,IF(D16=$L$32,$M$32,IF(D16=$L$33,$M$33,IF(D16=$L$34,$M$34))))))+IF(D17=$L$29,$M$29,IF(D17=$L$30,$M$30,IF(D17=$L$31,$M$31,IF(D17=$L$32,$M$32,IF(D17=$L$33,$M$33,IF(D17=$L$34,$M$34))))))+IF(D18=$L$29,$M$29,IF(D18=$L$30,$M$30,IF(D18=$L$31,$M$31,IF(D18=$L$32,$M$32,IF(D18=$L$33,$M$33,IF(D18=$L$34,$M$34))))))+IF(D19=$L$29,$M$29,IF(D19=$L$30,$M$30,IF(D19=$L$31,$M$31,IF(D19=$L$32,$M$32,IF(D19=$L$33,$M$33,IF(D19=$L$34,$M$34))))))+IF(D20=$L$29,$M$29,IF(D20=$L$30,$M$30,IF(D20=$L$31,$M$31,IF(D20=$L$32,$M$32,IF(D20=$L$33,$M$33,IF(D20=$L$34,$M$34))))))</f>
        <v>0</v>
      </c>
      <c r="E23" s="63">
        <f t="shared" si="0"/>
        <v>0</v>
      </c>
      <c r="F23" s="63">
        <f t="shared" si="0"/>
        <v>0</v>
      </c>
      <c r="G23" s="63">
        <f t="shared" si="0"/>
        <v>0</v>
      </c>
      <c r="H23" s="63">
        <f t="shared" si="0"/>
        <v>0</v>
      </c>
      <c r="I23" s="63">
        <f t="shared" si="0"/>
        <v>0</v>
      </c>
      <c r="J23" s="63">
        <f t="shared" si="0"/>
        <v>0</v>
      </c>
      <c r="K23" s="63">
        <f t="shared" si="0"/>
        <v>0</v>
      </c>
      <c r="L23" s="63">
        <f t="shared" si="0"/>
        <v>0</v>
      </c>
      <c r="M23" s="63">
        <f t="shared" si="0"/>
        <v>0</v>
      </c>
      <c r="N23" s="63">
        <f t="shared" si="0"/>
        <v>0</v>
      </c>
      <c r="O23" s="63">
        <f t="shared" si="0"/>
        <v>0</v>
      </c>
      <c r="P23" s="63">
        <f t="shared" si="0"/>
        <v>0</v>
      </c>
      <c r="Q23" s="63">
        <f t="shared" si="0"/>
        <v>0</v>
      </c>
      <c r="R23" s="42"/>
    </row>
    <row r="24" spans="1:18" ht="14.25" hidden="1">
      <c r="A24" s="42"/>
      <c r="B24" s="42"/>
      <c r="C24" s="62" t="s">
        <v>33</v>
      </c>
      <c r="D24" s="64">
        <f>D23/48</f>
        <v>0</v>
      </c>
      <c r="E24" s="64">
        <f t="shared" ref="E24:Q24" si="1">E23/48</f>
        <v>0</v>
      </c>
      <c r="F24" s="64">
        <f t="shared" si="1"/>
        <v>0</v>
      </c>
      <c r="G24" s="64">
        <f t="shared" si="1"/>
        <v>0</v>
      </c>
      <c r="H24" s="64">
        <f t="shared" si="1"/>
        <v>0</v>
      </c>
      <c r="I24" s="64">
        <f t="shared" si="1"/>
        <v>0</v>
      </c>
      <c r="J24" s="64">
        <f t="shared" si="1"/>
        <v>0</v>
      </c>
      <c r="K24" s="64">
        <f t="shared" si="1"/>
        <v>0</v>
      </c>
      <c r="L24" s="64">
        <f t="shared" si="1"/>
        <v>0</v>
      </c>
      <c r="M24" s="64">
        <f t="shared" si="1"/>
        <v>0</v>
      </c>
      <c r="N24" s="64">
        <f t="shared" si="1"/>
        <v>0</v>
      </c>
      <c r="O24" s="64">
        <f t="shared" si="1"/>
        <v>0</v>
      </c>
      <c r="P24" s="64">
        <f t="shared" si="1"/>
        <v>0</v>
      </c>
      <c r="Q24" s="64">
        <f t="shared" si="1"/>
        <v>0</v>
      </c>
      <c r="R24" s="42"/>
    </row>
    <row r="25" spans="1:18" ht="14.25" hidden="1">
      <c r="A25" s="42"/>
      <c r="B25" s="42"/>
      <c r="C25" s="42"/>
      <c r="D25" s="65"/>
      <c r="E25" s="65"/>
      <c r="F25" s="65"/>
      <c r="G25" s="65"/>
      <c r="H25" s="65"/>
      <c r="I25" s="65"/>
      <c r="J25" s="65"/>
      <c r="K25" s="65"/>
      <c r="L25" s="65"/>
      <c r="M25" s="65"/>
      <c r="N25" s="65"/>
      <c r="O25" s="65"/>
      <c r="P25" s="65"/>
      <c r="Q25" s="65"/>
      <c r="R25" s="42"/>
    </row>
    <row r="26" spans="1:18" hidden="1">
      <c r="A26" s="42"/>
      <c r="B26" s="42"/>
      <c r="C26" s="42"/>
      <c r="D26" s="66"/>
      <c r="E26" s="66"/>
      <c r="F26" s="66"/>
      <c r="G26" s="66"/>
      <c r="H26" s="66"/>
      <c r="I26" s="66"/>
      <c r="J26" s="66"/>
      <c r="K26" s="66"/>
      <c r="L26" s="66"/>
      <c r="M26" s="66"/>
      <c r="N26" s="66"/>
      <c r="O26" s="66"/>
      <c r="P26" s="66"/>
      <c r="Q26" s="42"/>
      <c r="R26" s="42"/>
    </row>
    <row r="27" spans="1:18" hidden="1">
      <c r="A27" s="42"/>
      <c r="B27" s="42"/>
      <c r="C27" s="42"/>
      <c r="D27" s="42"/>
      <c r="E27" s="42"/>
      <c r="F27" s="42"/>
      <c r="G27" s="42"/>
      <c r="H27" s="42"/>
      <c r="I27" s="42"/>
      <c r="J27" s="42"/>
      <c r="K27" s="42"/>
      <c r="L27" s="67" t="s">
        <v>28</v>
      </c>
      <c r="M27" s="60" t="s">
        <v>186</v>
      </c>
      <c r="N27" s="42"/>
      <c r="O27" s="42"/>
      <c r="P27" s="42"/>
      <c r="Q27" s="42"/>
      <c r="R27" s="42"/>
    </row>
    <row r="28" spans="1:18" hidden="1">
      <c r="A28" s="42"/>
      <c r="B28" s="42"/>
      <c r="C28" s="42"/>
      <c r="D28" s="42"/>
      <c r="E28" s="42"/>
      <c r="F28" s="42"/>
      <c r="G28" s="42"/>
      <c r="H28" s="42"/>
      <c r="I28" s="42"/>
      <c r="J28" s="42"/>
      <c r="K28" s="42"/>
      <c r="L28" s="67"/>
      <c r="M28" s="67"/>
      <c r="N28" s="42"/>
      <c r="O28" s="42"/>
      <c r="P28" s="42"/>
      <c r="Q28" s="42"/>
      <c r="R28" s="42"/>
    </row>
    <row r="29" spans="1:18" hidden="1">
      <c r="A29" s="42"/>
      <c r="B29" s="42"/>
      <c r="C29" s="42"/>
      <c r="D29" s="42"/>
      <c r="E29" s="42"/>
      <c r="F29" s="42"/>
      <c r="G29" s="42"/>
      <c r="H29" s="42"/>
      <c r="I29" s="42"/>
      <c r="J29" s="42"/>
      <c r="K29" s="42"/>
      <c r="L29" s="53">
        <v>0</v>
      </c>
      <c r="M29" s="53">
        <v>0</v>
      </c>
      <c r="N29" s="42"/>
      <c r="O29" s="42"/>
      <c r="P29" s="42"/>
      <c r="Q29" s="42"/>
      <c r="R29" s="42"/>
    </row>
    <row r="30" spans="1:18" hidden="1">
      <c r="A30" s="42"/>
      <c r="B30" s="42"/>
      <c r="C30" s="42"/>
      <c r="D30" s="42"/>
      <c r="E30" s="42"/>
      <c r="F30" s="42"/>
      <c r="G30" s="42"/>
      <c r="H30" s="42"/>
      <c r="I30" s="42"/>
      <c r="J30" s="42"/>
      <c r="K30" s="42"/>
      <c r="L30" s="53">
        <v>1</v>
      </c>
      <c r="M30" s="53">
        <v>1</v>
      </c>
      <c r="N30" s="42"/>
      <c r="O30" s="42"/>
      <c r="P30" s="42"/>
      <c r="Q30" s="42"/>
      <c r="R30" s="42"/>
    </row>
    <row r="31" spans="1:18" hidden="1">
      <c r="A31" s="42"/>
      <c r="B31" s="42"/>
      <c r="C31" s="42"/>
      <c r="D31" s="42"/>
      <c r="E31" s="42"/>
      <c r="F31" s="42"/>
      <c r="G31" s="42"/>
      <c r="H31" s="42"/>
      <c r="I31" s="42"/>
      <c r="J31" s="42"/>
      <c r="K31" s="42"/>
      <c r="L31" s="53">
        <v>2</v>
      </c>
      <c r="M31" s="53">
        <v>2</v>
      </c>
      <c r="N31" s="42"/>
      <c r="O31" s="42"/>
      <c r="P31" s="42"/>
      <c r="Q31" s="42"/>
      <c r="R31" s="42"/>
    </row>
    <row r="32" spans="1:18" hidden="1">
      <c r="A32" s="42"/>
      <c r="B32" s="42"/>
      <c r="C32" s="42"/>
      <c r="D32" s="42"/>
      <c r="E32" s="42"/>
      <c r="F32" s="42"/>
      <c r="G32" s="42"/>
      <c r="H32" s="42"/>
      <c r="I32" s="42"/>
      <c r="J32" s="42"/>
      <c r="K32" s="42"/>
      <c r="L32" s="53">
        <v>3</v>
      </c>
      <c r="M32" s="53">
        <v>3</v>
      </c>
      <c r="N32" s="42"/>
      <c r="O32" s="42"/>
      <c r="P32" s="42"/>
      <c r="Q32" s="42"/>
      <c r="R32" s="42"/>
    </row>
    <row r="33" spans="1:18" hidden="1">
      <c r="A33" s="42"/>
      <c r="B33" s="42"/>
      <c r="C33" s="42"/>
      <c r="D33" s="42"/>
      <c r="E33" s="42"/>
      <c r="F33" s="42"/>
      <c r="G33" s="42"/>
      <c r="H33" s="42"/>
      <c r="I33" s="42"/>
      <c r="J33" s="42"/>
      <c r="K33" s="42"/>
      <c r="L33" s="53">
        <v>4</v>
      </c>
      <c r="M33" s="53">
        <v>4</v>
      </c>
      <c r="N33" s="42"/>
      <c r="O33" s="42"/>
      <c r="P33" s="42"/>
      <c r="Q33" s="42"/>
      <c r="R33" s="42"/>
    </row>
    <row r="34" spans="1:18" hidden="1">
      <c r="A34" s="42"/>
      <c r="B34" s="42"/>
      <c r="C34" s="42"/>
      <c r="D34" s="42"/>
      <c r="E34" s="42"/>
      <c r="F34" s="42"/>
      <c r="G34" s="42"/>
      <c r="H34" s="42"/>
      <c r="I34" s="42"/>
      <c r="J34" s="42"/>
      <c r="K34" s="42"/>
      <c r="L34" s="53">
        <v>5</v>
      </c>
      <c r="M34" s="53">
        <v>6</v>
      </c>
      <c r="N34" s="42"/>
      <c r="O34" s="42"/>
      <c r="P34" s="42"/>
      <c r="Q34" s="42"/>
      <c r="R34" s="42"/>
    </row>
    <row r="35" spans="1:18" hidden="1">
      <c r="A35" s="42"/>
      <c r="B35" s="42"/>
      <c r="C35" s="42"/>
      <c r="D35" s="42"/>
      <c r="E35" s="42"/>
      <c r="F35" s="42"/>
      <c r="G35" s="42"/>
      <c r="H35" s="42"/>
      <c r="I35" s="42"/>
      <c r="J35" s="42"/>
      <c r="K35" s="42"/>
      <c r="L35" s="42"/>
      <c r="M35" s="42"/>
      <c r="N35" s="42"/>
      <c r="O35" s="42"/>
      <c r="P35" s="42"/>
      <c r="Q35" s="42"/>
      <c r="R35" s="42"/>
    </row>
    <row r="36" spans="1:18" hidden="1">
      <c r="A36" s="42"/>
      <c r="B36" s="42"/>
      <c r="C36" s="42"/>
      <c r="D36" s="42"/>
      <c r="E36" s="42"/>
      <c r="F36" s="42"/>
      <c r="G36" s="42"/>
      <c r="H36" s="42"/>
      <c r="I36" s="42"/>
      <c r="J36" s="42"/>
      <c r="K36" s="42"/>
      <c r="L36" s="42"/>
      <c r="M36" s="42"/>
      <c r="N36" s="42"/>
      <c r="O36" s="42"/>
      <c r="P36" s="42"/>
      <c r="Q36" s="42"/>
      <c r="R36" s="42"/>
    </row>
    <row r="37" spans="1:18" hidden="1">
      <c r="A37" s="42"/>
      <c r="B37" s="42"/>
      <c r="C37" s="42"/>
      <c r="D37" s="42"/>
      <c r="E37" s="42"/>
      <c r="F37" s="42"/>
      <c r="G37" s="42"/>
      <c r="H37" s="42"/>
      <c r="I37" s="42"/>
      <c r="J37" s="42"/>
      <c r="K37" s="42"/>
      <c r="L37" s="42"/>
      <c r="M37" s="42"/>
      <c r="N37" s="42"/>
      <c r="O37" s="42"/>
      <c r="P37" s="42"/>
      <c r="Q37" s="42"/>
      <c r="R37" s="42"/>
    </row>
    <row r="38" spans="1:18" hidden="1">
      <c r="A38" s="42"/>
      <c r="B38" s="42"/>
      <c r="C38" s="42"/>
      <c r="D38" s="42"/>
      <c r="E38" s="42"/>
      <c r="F38" s="42"/>
      <c r="G38" s="42"/>
      <c r="H38" s="42"/>
      <c r="I38" s="42"/>
      <c r="J38" s="42"/>
      <c r="K38" s="42"/>
      <c r="L38" s="42"/>
      <c r="M38" s="42"/>
      <c r="N38" s="42"/>
      <c r="O38" s="42"/>
      <c r="P38" s="42"/>
      <c r="Q38" s="42"/>
      <c r="R38" s="42"/>
    </row>
    <row r="39" spans="1:18" hidden="1">
      <c r="A39" s="42"/>
      <c r="B39" s="42"/>
      <c r="C39" s="42"/>
      <c r="D39" s="42"/>
      <c r="E39" s="42"/>
      <c r="F39" s="42"/>
      <c r="G39" s="42"/>
      <c r="H39" s="42"/>
      <c r="I39" s="42"/>
      <c r="J39" s="42"/>
      <c r="K39" s="42"/>
      <c r="L39" s="42"/>
      <c r="M39" s="42"/>
      <c r="N39" s="42"/>
      <c r="O39" s="42"/>
      <c r="P39" s="42"/>
      <c r="Q39" s="42"/>
      <c r="R39" s="42"/>
    </row>
    <row r="40" spans="1:18" hidden="1">
      <c r="A40" s="42"/>
      <c r="B40" s="42"/>
      <c r="C40" s="42"/>
      <c r="D40" s="42"/>
      <c r="E40" s="42"/>
      <c r="F40" s="42"/>
      <c r="G40" s="42"/>
      <c r="H40" s="42"/>
      <c r="I40" s="42"/>
      <c r="J40" s="42"/>
      <c r="K40" s="42"/>
      <c r="L40" s="42"/>
      <c r="M40" s="42"/>
      <c r="N40" s="42"/>
      <c r="O40" s="42"/>
      <c r="P40" s="42"/>
      <c r="Q40" s="42"/>
      <c r="R40" s="42"/>
    </row>
    <row r="41" spans="1:18" hidden="1">
      <c r="A41" s="42"/>
      <c r="B41" s="42"/>
      <c r="C41" s="42"/>
      <c r="D41" s="42"/>
      <c r="E41" s="42"/>
      <c r="F41" s="42"/>
      <c r="G41" s="42"/>
      <c r="H41" s="42"/>
      <c r="I41" s="42"/>
      <c r="J41" s="42"/>
      <c r="K41" s="42"/>
      <c r="L41" s="42"/>
      <c r="M41" s="42"/>
      <c r="N41" s="42"/>
      <c r="O41" s="42"/>
      <c r="P41" s="42"/>
      <c r="Q41" s="42"/>
      <c r="R41" s="42"/>
    </row>
    <row r="42" spans="1:18" hidden="1">
      <c r="A42" s="42"/>
      <c r="B42" s="42"/>
      <c r="C42" s="42"/>
      <c r="D42" s="42"/>
      <c r="E42" s="42"/>
      <c r="F42" s="42"/>
      <c r="G42" s="42"/>
      <c r="H42" s="42"/>
      <c r="I42" s="42"/>
      <c r="J42" s="42"/>
      <c r="K42" s="42"/>
      <c r="L42" s="42"/>
      <c r="M42" s="42"/>
      <c r="N42" s="42"/>
      <c r="O42" s="42"/>
      <c r="P42" s="42"/>
      <c r="Q42" s="42"/>
      <c r="R42" s="42"/>
    </row>
    <row r="43" spans="1:18" hidden="1">
      <c r="A43" s="42"/>
      <c r="B43" s="42"/>
      <c r="C43" s="42"/>
      <c r="D43" s="42"/>
      <c r="E43" s="42"/>
      <c r="F43" s="42"/>
      <c r="G43" s="42"/>
      <c r="H43" s="42"/>
      <c r="I43" s="42"/>
      <c r="J43" s="42"/>
      <c r="K43" s="42"/>
      <c r="L43" s="42"/>
      <c r="M43" s="42"/>
      <c r="N43" s="42"/>
      <c r="O43" s="42"/>
      <c r="P43" s="42"/>
      <c r="Q43" s="42"/>
      <c r="R43" s="42"/>
    </row>
    <row r="44" spans="1:18" hidden="1">
      <c r="A44" s="42"/>
      <c r="B44" s="42"/>
      <c r="C44" s="42"/>
      <c r="D44" s="42"/>
      <c r="E44" s="42"/>
      <c r="F44" s="42"/>
      <c r="G44" s="42"/>
      <c r="H44" s="42"/>
      <c r="I44" s="42"/>
      <c r="J44" s="42"/>
      <c r="K44" s="42"/>
      <c r="L44" s="42"/>
      <c r="M44" s="42"/>
      <c r="N44" s="42"/>
      <c r="O44" s="42"/>
      <c r="P44" s="42"/>
      <c r="Q44" s="42"/>
      <c r="R44" s="42"/>
    </row>
    <row r="45" spans="1:18" hidden="1">
      <c r="A45" s="42"/>
      <c r="B45" s="42"/>
      <c r="C45" s="42"/>
      <c r="D45" s="42"/>
      <c r="E45" s="42"/>
      <c r="F45" s="42"/>
      <c r="G45" s="42"/>
      <c r="H45" s="42"/>
      <c r="I45" s="42"/>
      <c r="J45" s="42"/>
      <c r="K45" s="42"/>
      <c r="L45" s="42"/>
      <c r="M45" s="42"/>
      <c r="N45" s="42"/>
      <c r="O45" s="42"/>
      <c r="P45" s="42"/>
      <c r="Q45" s="42"/>
      <c r="R45" s="42"/>
    </row>
    <row r="46" spans="1:18" hidden="1">
      <c r="A46" s="42"/>
      <c r="B46" s="42"/>
      <c r="C46" s="42"/>
      <c r="D46" s="42"/>
      <c r="E46" s="42"/>
      <c r="F46" s="42"/>
      <c r="G46" s="42"/>
      <c r="H46" s="42"/>
      <c r="I46" s="42"/>
      <c r="J46" s="42"/>
      <c r="K46" s="42"/>
      <c r="L46" s="42"/>
      <c r="M46" s="42"/>
      <c r="N46" s="42"/>
      <c r="O46" s="42"/>
      <c r="P46" s="42"/>
      <c r="Q46" s="42"/>
      <c r="R46" s="42"/>
    </row>
    <row r="47" spans="1:18" hidden="1">
      <c r="A47" s="42"/>
      <c r="B47" s="42"/>
      <c r="C47" s="42"/>
      <c r="D47" s="42"/>
      <c r="E47" s="42"/>
      <c r="F47" s="42"/>
      <c r="G47" s="42"/>
      <c r="H47" s="42"/>
      <c r="I47" s="42"/>
      <c r="J47" s="42"/>
      <c r="K47" s="42"/>
      <c r="L47" s="42"/>
      <c r="M47" s="42"/>
      <c r="N47" s="42"/>
      <c r="O47" s="42"/>
      <c r="P47" s="42"/>
      <c r="Q47" s="42"/>
      <c r="R47" s="42"/>
    </row>
    <row r="48" spans="1:18" hidden="1">
      <c r="A48" s="42"/>
      <c r="B48" s="42"/>
      <c r="C48" s="42"/>
      <c r="D48" s="42"/>
      <c r="E48" s="42"/>
      <c r="F48" s="42"/>
      <c r="G48" s="42"/>
      <c r="H48" s="42"/>
      <c r="I48" s="42"/>
      <c r="J48" s="42"/>
      <c r="K48" s="42"/>
      <c r="L48" s="42"/>
      <c r="M48" s="42"/>
      <c r="N48" s="42"/>
      <c r="O48" s="42"/>
      <c r="P48" s="42"/>
      <c r="Q48" s="42"/>
      <c r="R48" s="42"/>
    </row>
    <row r="49" spans="1:18" hidden="1">
      <c r="A49" s="42"/>
      <c r="B49" s="42"/>
      <c r="C49" s="42"/>
      <c r="D49" s="42"/>
      <c r="E49" s="42"/>
      <c r="F49" s="42"/>
      <c r="G49" s="42"/>
      <c r="H49" s="42"/>
      <c r="I49" s="42"/>
      <c r="J49" s="42"/>
      <c r="K49" s="42"/>
      <c r="L49" s="42"/>
      <c r="M49" s="42"/>
      <c r="N49" s="42"/>
      <c r="O49" s="42"/>
      <c r="P49" s="42"/>
      <c r="Q49" s="42"/>
      <c r="R49" s="42"/>
    </row>
    <row r="50" spans="1:18" hidden="1">
      <c r="A50" s="42"/>
      <c r="B50" s="42"/>
      <c r="C50" s="42"/>
      <c r="D50" s="42"/>
      <c r="E50" s="42"/>
      <c r="F50" s="42"/>
      <c r="G50" s="42"/>
      <c r="H50" s="42"/>
      <c r="I50" s="42"/>
      <c r="J50" s="42"/>
      <c r="K50" s="42"/>
      <c r="L50" s="42"/>
      <c r="M50" s="42"/>
      <c r="N50" s="42"/>
      <c r="O50" s="42"/>
      <c r="P50" s="42"/>
      <c r="Q50" s="42"/>
      <c r="R50" s="42"/>
    </row>
  </sheetData>
  <mergeCells count="27">
    <mergeCell ref="N6:N12"/>
    <mergeCell ref="O6:O12"/>
    <mergeCell ref="A13:A20"/>
    <mergeCell ref="B13:C13"/>
    <mergeCell ref="B14:C14"/>
    <mergeCell ref="B15:C15"/>
    <mergeCell ref="B16:C16"/>
    <mergeCell ref="B17:C17"/>
    <mergeCell ref="B18:C18"/>
    <mergeCell ref="B19:C19"/>
    <mergeCell ref="B20:C20"/>
    <mergeCell ref="P6:P12"/>
    <mergeCell ref="A1:R1"/>
    <mergeCell ref="A2:R2"/>
    <mergeCell ref="D5:Q5"/>
    <mergeCell ref="D6:D12"/>
    <mergeCell ref="E6:E12"/>
    <mergeCell ref="F6:F12"/>
    <mergeCell ref="G6:G12"/>
    <mergeCell ref="H6:H12"/>
    <mergeCell ref="I6:I12"/>
    <mergeCell ref="J6:J12"/>
    <mergeCell ref="A3:R3"/>
    <mergeCell ref="Q6:Q12"/>
    <mergeCell ref="K6:K12"/>
    <mergeCell ref="L6:L12"/>
    <mergeCell ref="M6:M12"/>
  </mergeCells>
  <pageMargins left="0.2" right="0.2" top="0.5" bottom="0.25" header="0" footer="0"/>
  <pageSetup scale="78" orientation="landscape" verticalDpi="4" r:id="rId1"/>
  <drawing r:id="rId2"/>
</worksheet>
</file>

<file path=xl/worksheets/sheet7.xml><?xml version="1.0" encoding="utf-8"?>
<worksheet xmlns="http://schemas.openxmlformats.org/spreadsheetml/2006/main" xmlns:r="http://schemas.openxmlformats.org/officeDocument/2006/relationships">
  <sheetPr>
    <tabColor rgb="FFDCDCDC"/>
  </sheetPr>
  <dimension ref="A3:E98"/>
  <sheetViews>
    <sheetView workbookViewId="0">
      <selection activeCell="A2" sqref="A2"/>
    </sheetView>
  </sheetViews>
  <sheetFormatPr defaultRowHeight="12.75"/>
  <sheetData>
    <row r="3" spans="1:5">
      <c r="A3" s="9" t="s">
        <v>191</v>
      </c>
      <c r="E3" s="7" t="s">
        <v>192</v>
      </c>
    </row>
    <row r="4" spans="1:5">
      <c r="A4" t="s">
        <v>193</v>
      </c>
    </row>
    <row r="6" spans="1:5">
      <c r="A6" s="71"/>
      <c r="C6" s="70"/>
    </row>
    <row r="8" spans="1:5">
      <c r="A8" s="75" t="s">
        <v>194</v>
      </c>
      <c r="B8" s="75"/>
      <c r="C8" s="7"/>
    </row>
    <row r="9" spans="1:5">
      <c r="A9" s="73" t="s">
        <v>195</v>
      </c>
      <c r="B9" s="73"/>
    </row>
    <row r="10" spans="1:5">
      <c r="A10" s="73" t="s">
        <v>196</v>
      </c>
      <c r="B10" s="73"/>
    </row>
    <row r="11" spans="1:5">
      <c r="A11" s="73" t="s">
        <v>197</v>
      </c>
      <c r="B11" s="73"/>
    </row>
    <row r="12" spans="1:5">
      <c r="A12" s="73" t="s">
        <v>198</v>
      </c>
      <c r="B12" s="73"/>
    </row>
    <row r="13" spans="1:5">
      <c r="A13" s="73" t="s">
        <v>199</v>
      </c>
      <c r="B13" s="73"/>
    </row>
    <row r="14" spans="1:5">
      <c r="A14" s="75" t="s">
        <v>200</v>
      </c>
      <c r="B14" s="76"/>
      <c r="C14" s="7"/>
    </row>
    <row r="15" spans="1:5">
      <c r="A15" s="73" t="s">
        <v>201</v>
      </c>
      <c r="B15" s="73"/>
    </row>
    <row r="16" spans="1:5">
      <c r="A16" s="73" t="s">
        <v>202</v>
      </c>
      <c r="B16" s="73"/>
    </row>
    <row r="17" spans="1:3">
      <c r="A17" s="73" t="s">
        <v>203</v>
      </c>
      <c r="B17" s="73"/>
    </row>
    <row r="18" spans="1:3">
      <c r="A18" s="75" t="s">
        <v>204</v>
      </c>
      <c r="B18" s="76"/>
      <c r="C18" s="7"/>
    </row>
    <row r="19" spans="1:3">
      <c r="A19" s="74" t="s">
        <v>205</v>
      </c>
      <c r="B19" s="76"/>
      <c r="C19" s="7"/>
    </row>
    <row r="20" spans="1:3">
      <c r="A20" s="73" t="s">
        <v>206</v>
      </c>
      <c r="B20" s="72"/>
    </row>
    <row r="21" spans="1:3">
      <c r="A21" s="73" t="s">
        <v>207</v>
      </c>
      <c r="B21" s="72"/>
    </row>
    <row r="22" spans="1:3">
      <c r="A22" s="73" t="s">
        <v>208</v>
      </c>
      <c r="B22" s="72"/>
    </row>
    <row r="23" spans="1:3">
      <c r="A23" s="73" t="s">
        <v>209</v>
      </c>
      <c r="B23" s="72"/>
    </row>
    <row r="24" spans="1:3">
      <c r="A24" s="73" t="s">
        <v>210</v>
      </c>
      <c r="B24" s="72"/>
    </row>
    <row r="25" spans="1:3">
      <c r="A25" s="73" t="s">
        <v>211</v>
      </c>
      <c r="B25" s="72"/>
    </row>
    <row r="26" spans="1:3">
      <c r="A26" s="75" t="s">
        <v>212</v>
      </c>
      <c r="B26" s="76"/>
      <c r="C26" s="7"/>
    </row>
    <row r="27" spans="1:3">
      <c r="A27" s="75" t="s">
        <v>213</v>
      </c>
      <c r="B27" s="76"/>
      <c r="C27" s="7"/>
    </row>
    <row r="28" spans="1:3">
      <c r="A28" s="73" t="s">
        <v>214</v>
      </c>
      <c r="B28" s="72"/>
    </row>
    <row r="29" spans="1:3">
      <c r="A29" s="73" t="s">
        <v>215</v>
      </c>
      <c r="B29" s="72"/>
    </row>
    <row r="30" spans="1:3">
      <c r="A30" s="73" t="s">
        <v>216</v>
      </c>
      <c r="B30" s="72"/>
    </row>
    <row r="31" spans="1:3">
      <c r="A31" s="75" t="s">
        <v>217</v>
      </c>
      <c r="B31" s="76"/>
      <c r="C31" s="7"/>
    </row>
    <row r="32" spans="1:3">
      <c r="A32" s="73" t="s">
        <v>218</v>
      </c>
      <c r="B32" s="72"/>
    </row>
    <row r="33" spans="1:3">
      <c r="A33" s="73" t="s">
        <v>219</v>
      </c>
      <c r="B33" s="72"/>
    </row>
    <row r="34" spans="1:3">
      <c r="A34" s="73" t="s">
        <v>220</v>
      </c>
      <c r="B34" s="72"/>
    </row>
    <row r="35" spans="1:3">
      <c r="A35" s="73" t="s">
        <v>221</v>
      </c>
      <c r="B35" s="72"/>
    </row>
    <row r="36" spans="1:3">
      <c r="A36" s="73" t="s">
        <v>222</v>
      </c>
      <c r="B36" s="72"/>
    </row>
    <row r="37" spans="1:3">
      <c r="A37" s="73" t="s">
        <v>223</v>
      </c>
      <c r="B37" s="72"/>
    </row>
    <row r="38" spans="1:3">
      <c r="A38" s="75" t="s">
        <v>224</v>
      </c>
      <c r="B38" s="76"/>
      <c r="C38" s="7"/>
    </row>
    <row r="39" spans="1:3">
      <c r="A39" s="73" t="s">
        <v>225</v>
      </c>
      <c r="B39" s="72"/>
    </row>
    <row r="40" spans="1:3">
      <c r="A40" s="73" t="s">
        <v>226</v>
      </c>
      <c r="B40" s="72"/>
    </row>
    <row r="41" spans="1:3">
      <c r="A41" s="75" t="s">
        <v>227</v>
      </c>
      <c r="B41" s="76"/>
      <c r="C41" s="7"/>
    </row>
    <row r="42" spans="1:3">
      <c r="A42" s="73" t="s">
        <v>228</v>
      </c>
      <c r="B42" s="72"/>
    </row>
    <row r="43" spans="1:3">
      <c r="A43" s="73" t="s">
        <v>229</v>
      </c>
      <c r="B43" s="72"/>
    </row>
    <row r="44" spans="1:3">
      <c r="A44" s="75" t="s">
        <v>230</v>
      </c>
      <c r="B44" s="76"/>
      <c r="C44" s="7"/>
    </row>
    <row r="45" spans="1:3">
      <c r="A45" s="75" t="s">
        <v>231</v>
      </c>
      <c r="B45" s="76"/>
      <c r="C45" s="7"/>
    </row>
    <row r="46" spans="1:3">
      <c r="A46" s="73" t="s">
        <v>232</v>
      </c>
      <c r="B46" s="72"/>
    </row>
    <row r="47" spans="1:3">
      <c r="A47" s="73" t="s">
        <v>233</v>
      </c>
      <c r="B47" s="72"/>
    </row>
    <row r="48" spans="1:3">
      <c r="A48" s="75" t="s">
        <v>234</v>
      </c>
      <c r="B48" s="75"/>
      <c r="C48" s="7"/>
    </row>
    <row r="49" spans="1:3">
      <c r="A49" s="73" t="s">
        <v>235</v>
      </c>
      <c r="B49" s="73"/>
    </row>
    <row r="50" spans="1:3">
      <c r="A50" s="73" t="s">
        <v>236</v>
      </c>
      <c r="B50" s="73"/>
    </row>
    <row r="51" spans="1:3">
      <c r="A51" s="75" t="s">
        <v>237</v>
      </c>
      <c r="B51" s="73"/>
      <c r="C51" s="7"/>
    </row>
    <row r="52" spans="1:3">
      <c r="A52" s="75" t="s">
        <v>238</v>
      </c>
      <c r="B52" s="73"/>
      <c r="C52" s="7"/>
    </row>
    <row r="53" spans="1:3">
      <c r="A53" s="75" t="s">
        <v>239</v>
      </c>
      <c r="B53" s="69"/>
      <c r="C53" s="7"/>
    </row>
    <row r="54" spans="1:3">
      <c r="A54" s="75" t="s">
        <v>240</v>
      </c>
      <c r="B54" s="69"/>
      <c r="C54" s="7"/>
    </row>
    <row r="55" spans="1:3">
      <c r="A55" s="75" t="s">
        <v>241</v>
      </c>
      <c r="B55" s="69"/>
      <c r="C55" s="7"/>
    </row>
    <row r="56" spans="1:3">
      <c r="A56" s="75" t="s">
        <v>242</v>
      </c>
      <c r="B56" s="69"/>
      <c r="C56" s="7"/>
    </row>
    <row r="57" spans="1:3">
      <c r="A57" s="75" t="s">
        <v>243</v>
      </c>
      <c r="B57" s="69"/>
      <c r="C57" s="7"/>
    </row>
    <row r="58" spans="1:3">
      <c r="A58" s="75" t="s">
        <v>244</v>
      </c>
      <c r="B58" s="69"/>
      <c r="C58" s="7"/>
    </row>
    <row r="59" spans="1:3">
      <c r="A59" s="75" t="s">
        <v>245</v>
      </c>
      <c r="B59" s="69"/>
      <c r="C59" s="7"/>
    </row>
    <row r="60" spans="1:3">
      <c r="A60" s="73" t="s">
        <v>246</v>
      </c>
      <c r="B60" s="69"/>
    </row>
    <row r="61" spans="1:3">
      <c r="A61" s="73" t="s">
        <v>247</v>
      </c>
      <c r="B61" s="69"/>
    </row>
    <row r="62" spans="1:3">
      <c r="A62" s="73" t="s">
        <v>248</v>
      </c>
      <c r="B62" s="69"/>
    </row>
    <row r="63" spans="1:3">
      <c r="A63" s="73" t="s">
        <v>249</v>
      </c>
      <c r="B63" s="69"/>
    </row>
    <row r="64" spans="1:3">
      <c r="A64" s="73" t="s">
        <v>250</v>
      </c>
      <c r="B64" s="69"/>
    </row>
    <row r="65" spans="1:3">
      <c r="A65" s="73" t="s">
        <v>251</v>
      </c>
      <c r="B65" s="69"/>
    </row>
    <row r="66" spans="1:3">
      <c r="A66" s="73" t="s">
        <v>252</v>
      </c>
      <c r="B66" s="69"/>
    </row>
    <row r="67" spans="1:3">
      <c r="A67" s="73" t="s">
        <v>253</v>
      </c>
      <c r="B67" s="69"/>
    </row>
    <row r="68" spans="1:3">
      <c r="A68" s="69" t="s">
        <v>254</v>
      </c>
      <c r="B68" s="69"/>
    </row>
    <row r="69" spans="1:3">
      <c r="A69" s="69" t="s">
        <v>255</v>
      </c>
      <c r="B69" s="69"/>
    </row>
    <row r="70" spans="1:3">
      <c r="A70" s="78" t="s">
        <v>256</v>
      </c>
      <c r="B70" s="69"/>
      <c r="C70" s="7"/>
    </row>
    <row r="71" spans="1:3">
      <c r="A71" s="69" t="s">
        <v>257</v>
      </c>
      <c r="B71" s="69"/>
    </row>
    <row r="72" spans="1:3">
      <c r="A72" s="69" t="s">
        <v>258</v>
      </c>
      <c r="B72" s="69"/>
    </row>
    <row r="73" spans="1:3">
      <c r="A73" s="69" t="s">
        <v>259</v>
      </c>
      <c r="B73" s="69"/>
    </row>
    <row r="74" spans="1:3">
      <c r="A74" s="78" t="s">
        <v>260</v>
      </c>
      <c r="B74" s="69"/>
      <c r="C74" s="7"/>
    </row>
    <row r="75" spans="1:3">
      <c r="A75" s="69" t="s">
        <v>261</v>
      </c>
      <c r="B75" s="73"/>
    </row>
    <row r="76" spans="1:3">
      <c r="A76" s="69" t="s">
        <v>262</v>
      </c>
      <c r="B76" s="73"/>
    </row>
    <row r="77" spans="1:3">
      <c r="A77" s="69" t="s">
        <v>263</v>
      </c>
      <c r="B77" s="73"/>
    </row>
    <row r="78" spans="1:3">
      <c r="A78" s="69" t="s">
        <v>264</v>
      </c>
      <c r="B78" s="73"/>
    </row>
    <row r="79" spans="1:3">
      <c r="A79" s="69" t="s">
        <v>265</v>
      </c>
      <c r="B79" s="73"/>
    </row>
    <row r="80" spans="1:3">
      <c r="A80" s="69" t="s">
        <v>266</v>
      </c>
      <c r="B80" s="73"/>
    </row>
    <row r="81" spans="1:2">
      <c r="A81" s="69" t="s">
        <v>267</v>
      </c>
      <c r="B81" s="73"/>
    </row>
    <row r="82" spans="1:2">
      <c r="A82" s="69" t="s">
        <v>268</v>
      </c>
      <c r="B82" s="72"/>
    </row>
    <row r="83" spans="1:2">
      <c r="A83" s="69" t="s">
        <v>269</v>
      </c>
      <c r="B83" s="72"/>
    </row>
    <row r="84" spans="1:2">
      <c r="A84" s="69" t="s">
        <v>270</v>
      </c>
      <c r="B84" s="72"/>
    </row>
    <row r="85" spans="1:2">
      <c r="A85" s="69" t="s">
        <v>271</v>
      </c>
      <c r="B85" s="72"/>
    </row>
    <row r="86" spans="1:2">
      <c r="A86" s="69" t="s">
        <v>272</v>
      </c>
      <c r="B86" s="72"/>
    </row>
    <row r="87" spans="1:2">
      <c r="A87" s="69" t="s">
        <v>273</v>
      </c>
      <c r="B87" s="72"/>
    </row>
    <row r="88" spans="1:2">
      <c r="A88" s="4"/>
      <c r="B88" s="72"/>
    </row>
    <row r="89" spans="1:2">
      <c r="A89" s="4"/>
      <c r="B89" s="72"/>
    </row>
    <row r="90" spans="1:2">
      <c r="A90" s="4"/>
      <c r="B90" s="72"/>
    </row>
    <row r="91" spans="1:2">
      <c r="A91" s="4"/>
      <c r="B91" s="72"/>
    </row>
    <row r="92" spans="1:2">
      <c r="A92" s="4"/>
      <c r="B92" s="72"/>
    </row>
    <row r="93" spans="1:2">
      <c r="A93" s="4"/>
      <c r="B93" s="72"/>
    </row>
    <row r="94" spans="1:2">
      <c r="A94" s="4"/>
      <c r="B94" s="72"/>
    </row>
    <row r="95" spans="1:2">
      <c r="A95" s="4"/>
      <c r="B95" s="72"/>
    </row>
    <row r="96" spans="1:2">
      <c r="B96" s="72"/>
    </row>
    <row r="97" spans="2:2">
      <c r="B97" s="72"/>
    </row>
    <row r="98" spans="2:2">
      <c r="B98" s="7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Definitions</vt:lpstr>
      <vt:lpstr>PDT Involvement</vt:lpstr>
      <vt:lpstr>Input &amp; Calculations</vt:lpstr>
      <vt:lpstr>Risk Register</vt:lpstr>
      <vt:lpstr>WBS Risk Matrix </vt:lpstr>
      <vt:lpstr>CWWBS</vt:lpstr>
      <vt:lpstr>'Input &amp; Calculations'!Criteria</vt:lpstr>
      <vt:lpstr>Definitions!Print_Area</vt:lpstr>
      <vt:lpstr>'Input &amp; Calculations'!Print_Area</vt:lpstr>
      <vt:lpstr>Instructions!Print_Area</vt:lpstr>
      <vt:lpstr>'Risk Register'!Print_Area</vt:lpstr>
      <vt:lpstr>'WBS Risk Matrix '!Print_Area</vt:lpstr>
    </vt:vector>
  </TitlesOfParts>
  <Company>USACE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G4ECXJMJ</dc:creator>
  <cp:lastModifiedBy>G4ECXJMJ</cp:lastModifiedBy>
  <cp:lastPrinted>2011-05-04T16:38:28Z</cp:lastPrinted>
  <dcterms:created xsi:type="dcterms:W3CDTF">2010-06-24T16:42:17Z</dcterms:created>
  <dcterms:modified xsi:type="dcterms:W3CDTF">2011-05-04T17:15:34Z</dcterms:modified>
</cp:coreProperties>
</file>